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alpha\calidad\1. Procesos Telemedellín\1. Direccionamiento Estratégico\Información estratégica (PTEP)\ANTICORRUPCIÓN 2025\"/>
    </mc:Choice>
  </mc:AlternateContent>
  <bookViews>
    <workbookView xWindow="-20610" yWindow="-120" windowWidth="20730" windowHeight="11040" firstSheet="3" activeTab="4"/>
  </bookViews>
  <sheets>
    <sheet name="Plan 2023" sheetId="8" state="hidden" r:id="rId1"/>
    <sheet name="Plan 2024" sheetId="4" state="hidden" r:id="rId2"/>
    <sheet name="Hoja1" sheetId="9" state="hidden" r:id="rId3"/>
    <sheet name="Componente Transversal" sheetId="12" r:id="rId4"/>
    <sheet name="Componente Programático" sheetId="10" r:id="rId5"/>
    <sheet name="Hoja2" sheetId="13" r:id="rId6"/>
    <sheet name="Riesgos de Procesos" sheetId="6" state="hidden" r:id="rId7"/>
  </sheets>
  <definedNames>
    <definedName name="_xlnm._FilterDatabase" localSheetId="4" hidden="1">'Componente Programático'!$A$4:$J$36</definedName>
    <definedName name="_xlnm._FilterDatabase" localSheetId="5" hidden="1">Hoja2!$B$2:$E$16</definedName>
    <definedName name="_xlnm._FilterDatabase" localSheetId="0" hidden="1">'Plan 2023'!$A$5:$H$35</definedName>
    <definedName name="_xlnm._FilterDatabase" localSheetId="1" hidden="1">'Plan 2024'!$A$5:$I$32</definedName>
    <definedName name="_xlnm._FilterDatabase" localSheetId="6" hidden="1">'Riesgos de Procesos'!$A$1:$C$37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5" i="10" l="1"/>
  <c r="G35" i="10"/>
  <c r="H35" i="10" l="1"/>
  <c r="D7" i="9" l="1"/>
  <c r="I7" i="9" s="1"/>
  <c r="D8" i="9"/>
  <c r="I8" i="9" s="1"/>
  <c r="D6" i="9"/>
  <c r="I6" i="9" s="1"/>
  <c r="F31" i="4"/>
  <c r="D9" i="9" l="1"/>
  <c r="F34" i="8"/>
  <c r="H34" i="8" s="1"/>
  <c r="H31" i="4"/>
  <c r="E9" i="9" l="1"/>
  <c r="J9" i="9" s="1"/>
  <c r="I9" i="9"/>
  <c r="E7" i="9"/>
  <c r="J7" i="9" s="1"/>
  <c r="E8" i="9"/>
  <c r="J8" i="9" s="1"/>
  <c r="E6" i="9"/>
  <c r="J6" i="9" s="1"/>
  <c r="C40" i="6"/>
  <c r="C37" i="6"/>
</calcChain>
</file>

<file path=xl/sharedStrings.xml><?xml version="1.0" encoding="utf-8"?>
<sst xmlns="http://schemas.openxmlformats.org/spreadsheetml/2006/main" count="754" uniqueCount="410">
  <si>
    <t>Componente</t>
  </si>
  <si>
    <t>Actividad Programadas</t>
  </si>
  <si>
    <t>Meta o producto</t>
  </si>
  <si>
    <t xml:space="preserve">Responsable </t>
  </si>
  <si>
    <t>Gestión del Riesgo de Corrupción</t>
  </si>
  <si>
    <t>Dirección de Planeación</t>
  </si>
  <si>
    <t>Oficina de Control Interno</t>
  </si>
  <si>
    <t>Racionalización de Tramites</t>
  </si>
  <si>
    <t>Rendición de Cuentas</t>
  </si>
  <si>
    <t>Generación de datos y contenidos sobre la gestión, el resultado y cumplimiento de metas</t>
  </si>
  <si>
    <t>Publicar información relacionada con los resultados y avances de la gestión institucional</t>
  </si>
  <si>
    <t>Dirección de Planeación
Dirección de Comunicaciones</t>
  </si>
  <si>
    <t>Servicio al Ciudadano</t>
  </si>
  <si>
    <t>Transparencia y Acceso a la Información</t>
  </si>
  <si>
    <t>Realizar diagnostico de la información institucional registrada en el enlace de transparencia y acceso a la información frente a la normativa vigente.</t>
  </si>
  <si>
    <t>Diagnóstico realizado</t>
  </si>
  <si>
    <t>Dirección de Planeación
Secretaria General</t>
  </si>
  <si>
    <t>Actualizar la información institucional registrada en el enlace de transparencia y acceso a la información frente a la normativa vigente.</t>
  </si>
  <si>
    <t>Revisar y actualizar el Índice de Información Clasificada y Reservada</t>
  </si>
  <si>
    <t>Índice de información clasificada y reservada actualizado</t>
  </si>
  <si>
    <t>Revisar y actualizar el esquema de publicación de información</t>
  </si>
  <si>
    <t>Realizar un diagnóstico de los portales del Canal en materia de accesibilidad web.</t>
  </si>
  <si>
    <t>1 diagnóstico de accesibilidad web elaborado</t>
  </si>
  <si>
    <t>Falta de liquidez</t>
  </si>
  <si>
    <t>Decisiones políticas</t>
  </si>
  <si>
    <t>Incumplimiento a la parte interesada</t>
  </si>
  <si>
    <t>Demandas o sanciones legales</t>
  </si>
  <si>
    <t>Pérdida o daño del material audiovisual</t>
  </si>
  <si>
    <t>Información de carácter comercial  al aire</t>
  </si>
  <si>
    <t>Producciones con baja calidad</t>
  </si>
  <si>
    <t>* Incumplimiento al tercero
* Producto deficiente</t>
  </si>
  <si>
    <t>Incumplimiento a terceros</t>
  </si>
  <si>
    <t xml:space="preserve">Ausencia de señal </t>
  </si>
  <si>
    <t>Pérdida de la información</t>
  </si>
  <si>
    <t>Pérdida de la conectividad</t>
  </si>
  <si>
    <t>Obsolecencia tecnológica</t>
  </si>
  <si>
    <t>Falta del fluido eléctrico</t>
  </si>
  <si>
    <t>No contar con el persona idóneo</t>
  </si>
  <si>
    <t>Incumplimiento normativo</t>
  </si>
  <si>
    <t>No contar con el personal capacitado a las necesidades de Telemedellín</t>
  </si>
  <si>
    <t>Matreialización de riesgo psicosocial</t>
  </si>
  <si>
    <t>Gestión Humana</t>
  </si>
  <si>
    <t>Medidas de control (Demanda)</t>
  </si>
  <si>
    <t>Gestión Juridica</t>
  </si>
  <si>
    <t>Incumplimiento a las partes interesadas</t>
  </si>
  <si>
    <t>Déficit presupuestal</t>
  </si>
  <si>
    <t>Pérdida de inventario</t>
  </si>
  <si>
    <t>No cobertura de aseguradoras</t>
  </si>
  <si>
    <t>Inseguridad del edificio</t>
  </si>
  <si>
    <t>Fallas en la operación del edificio</t>
  </si>
  <si>
    <t>Gestión Administrativa</t>
  </si>
  <si>
    <t>Información institucional poco clara y/o inoportuna.</t>
  </si>
  <si>
    <t>Evaluación</t>
  </si>
  <si>
    <t>Proceso</t>
  </si>
  <si>
    <t>Riesgo</t>
  </si>
  <si>
    <t>Cantidad</t>
  </si>
  <si>
    <t>Total</t>
  </si>
  <si>
    <t>Direccionamiento Estrategico</t>
  </si>
  <si>
    <t>Gestión de Programación</t>
  </si>
  <si>
    <t>Gestión de Producción</t>
  </si>
  <si>
    <t>Gestión Agencia y Central de Medios</t>
  </si>
  <si>
    <t>Gestión Tecnica</t>
  </si>
  <si>
    <t>Pérdida de credibilidad</t>
  </si>
  <si>
    <t>Incumplimiento a partes interesadas (externos e internos)</t>
  </si>
  <si>
    <t>Incumplimiento por parte de los clientes en el pago de servicios vendidos</t>
  </si>
  <si>
    <t>Incumplimiento de las metas de ingresos por servicios de pauta</t>
  </si>
  <si>
    <t>Gestión Comunicaciones</t>
  </si>
  <si>
    <t>Deserción e improductividad laboral</t>
  </si>
  <si>
    <t>Incumplimiento normativo
Enfermedades y /o accidentes laborales</t>
  </si>
  <si>
    <t>Fecha Prevista</t>
  </si>
  <si>
    <t>PLAN ANTICORRUPCIÓN Y DE ATENCIÓN AL CIUDADANO</t>
  </si>
  <si>
    <t>Información actualizada en la página web transparencia.telemedellin, redes sociales y programación diaria.</t>
  </si>
  <si>
    <t>Dirección de Comunicaciones
Dirección de Planeación</t>
  </si>
  <si>
    <t>Comité de Dirección
Dirección de Comunicaciones</t>
  </si>
  <si>
    <t>Dirección de Planeación
Dirección de Comunicaciones
Dirección de Programación</t>
  </si>
  <si>
    <t>Ejercicio de rendición de cuentas</t>
  </si>
  <si>
    <t>Socialización y apropiación del trámite</t>
  </si>
  <si>
    <t>Difusión y apropiación de la racionalización del trámite de facturación a los servidores públicos responsables.</t>
  </si>
  <si>
    <t>Seguimiento al uso plataforma de Facturación Electrónica y Física de Telemedellín</t>
  </si>
  <si>
    <t>Seguimiento a la implementación de las acciones de racionalización</t>
  </si>
  <si>
    <t>Reporte de monitoreo a las acciones y controles de los riesgos.</t>
  </si>
  <si>
    <t>Documento de caracterización.</t>
  </si>
  <si>
    <t>Implementar la política de protección de datos.</t>
  </si>
  <si>
    <t>Enlace de transparencia y acceso a la información del sitio web del Canal con la información actualizada.</t>
  </si>
  <si>
    <t>Esquema de publicación de información actualizado.</t>
  </si>
  <si>
    <t>Revisión de los instrumentos de gestión documental</t>
  </si>
  <si>
    <t>Tablas de Retención Documental, Cuadros de Clasificación Documental y Tablas de Valoración Documental Actualizados.</t>
  </si>
  <si>
    <t>Aplicar, analizar y retroalimentar por medio de informes de verificación y calidad del servicio.</t>
  </si>
  <si>
    <t>Informe mensual de las encuestas de satisfacción de PQR</t>
  </si>
  <si>
    <t>TELEMEDELLÍN</t>
  </si>
  <si>
    <t>TOTAL</t>
  </si>
  <si>
    <t>AVANCE</t>
  </si>
  <si>
    <t>% AVANCE</t>
  </si>
  <si>
    <t xml:space="preserve">Riesgos de corrupción publicado </t>
  </si>
  <si>
    <t xml:space="preserve">Socializar la politicas de riesgos </t>
  </si>
  <si>
    <t xml:space="preserve">Campaña de socialización efectuada </t>
  </si>
  <si>
    <t>Monitorear el cumplimiento de las acciones propuestas para la administración de riesgos</t>
  </si>
  <si>
    <t xml:space="preserve">Análisis del Procedimiento hoja de vida y bienes y rentas en el SIGEP </t>
  </si>
  <si>
    <t xml:space="preserve">Obligación legal de que todos los servidores públicos y contratistas tengan actualizada y publicada la hoja de vida y certificado de bienes y rentas. </t>
  </si>
  <si>
    <t xml:space="preserve">Flujos de trabajo asociados a los procesos institucionales en los cuales intervienen mas de 2 dependencias y surten diferentes pasos. </t>
  </si>
  <si>
    <t>Adelantar espacios de participación mediante grupos focales o medición de expectativas durante la elaboración de documentos técnicos o nejoramiento de politicas y herramientas</t>
  </si>
  <si>
    <t>Comité de Gerencia</t>
  </si>
  <si>
    <t>Ejercicio de evaluación para identificar necesidades de información</t>
  </si>
  <si>
    <t>Actualizar, racionalizar y optimizar los procedimientos internos dirigidos a los ciudadanos</t>
  </si>
  <si>
    <t>Realizar la caracterización de los grupos de interés</t>
  </si>
  <si>
    <t>Dirección de Planeación
Comité de Gerencia</t>
  </si>
  <si>
    <t>Dirección Administrativa y Financiera
Grupo de Gestión Administrativa y Documental
Dirección Técnica</t>
  </si>
  <si>
    <t>Dirección Administrativa y Financiera</t>
  </si>
  <si>
    <t xml:space="preserve">Análisis de los procedimientos internos para reducir pasos y automatizar los prioritarios </t>
  </si>
  <si>
    <t>Se actualizan y se realiza el seguimiento a los riesgos de corrupción identificados en Telemedellín para su operación</t>
  </si>
  <si>
    <t>Dirección Administrativa y Financiera
Dirección de Planeación</t>
  </si>
  <si>
    <t xml:space="preserve">Dentro de los temas que se trataron en el Comité Institucional de Desarrollo Administrativo, la entidad tiene en cuenta el mapa de riesgos de corrupción </t>
  </si>
  <si>
    <t>Dentro de los componentes de política incluidos en el Plan de Acción Anual, la entidad tiene en cuenta el mapa de riesgos de corrupción</t>
  </si>
  <si>
    <t>Dentro de  los componentes del Plan Anticorrupción y de Atención al Ciudadano que la Entidad publicó en su sitio web oficial, se encuentra el mapa de riesgos de corrupción y las medidas para mitigarlos</t>
  </si>
  <si>
    <t>La Entidad publica en su sitio web oficial, en la sección de Transparencia y acceso a información, el plan anti-corrupción y de servicio al ciudadano junto con el informe de seguimiento al Plan Anticorrupción y de Atención al Ciudadano</t>
  </si>
  <si>
    <t xml:space="preserve">En la construcción del Mapa de Riesgos de Corrupción  se adelantó un proceso participativo en el que se invitó a ciudadanos, usuarios o grupos de interés  y responsables de los procesos de la Entidad junto con sus equipos </t>
  </si>
  <si>
    <t>La entidad hace seguimiento al Mapa de Riesgos de Corrupción en el tiempo prudente establecido</t>
  </si>
  <si>
    <t xml:space="preserve">Seguimiento al mapa de riesgos de corrupción </t>
  </si>
  <si>
    <t xml:space="preserve">Construcción mapa de riesgos de corrupción </t>
  </si>
  <si>
    <t xml:space="preserve">Plan de anticorrupción publicado </t>
  </si>
  <si>
    <t>La entidad no presenta actos de corrupción en ninguna de sus formas</t>
  </si>
  <si>
    <t xml:space="preserve">El seguimiento al Plan Anticorrupción y de Atención al Ciudadano fue realizado por los encargados del proceso y en los tiempos establecidos </t>
  </si>
  <si>
    <t>Informe de seguimiento al Plan Anticorrupción.</t>
  </si>
  <si>
    <t xml:space="preserve">Integridad </t>
  </si>
  <si>
    <t>Dirección de G. Humana</t>
  </si>
  <si>
    <t>Planeación riesgos de corrupción</t>
  </si>
  <si>
    <t>Plan de acción incluir seguimiento al plan anticorrupción</t>
  </si>
  <si>
    <t>Publicación anual  Informe de cierre de gestión (2021)</t>
  </si>
  <si>
    <t>Participación de grupos focales en la planeación de la rendición de cuentas</t>
  </si>
  <si>
    <t>Mejorar procedimientos que tienen falencia en el sistema de PQR</t>
  </si>
  <si>
    <t>Comité de Gerencia
Dirección de Planeación</t>
  </si>
  <si>
    <t>Dirección de Relaciones Corporativas</t>
  </si>
  <si>
    <t>Gestión Humana y Secretaría General</t>
  </si>
  <si>
    <t>Dirección de Planeación
Secretaría General</t>
  </si>
  <si>
    <t>Actualizar registro en el programa de Protección de Datos Personales en el Registro Nacional de Base de Datos</t>
  </si>
  <si>
    <t>Comité de Dirección
Secretaría General</t>
  </si>
  <si>
    <t>Se han publicado la información mensual de acuerdo al orden de documentos a publicar en el año</t>
  </si>
  <si>
    <t>Se publican mensualmente en los primeros días del mes el informe de las PQR recibidas y respondidas</t>
  </si>
  <si>
    <t>Se realiza una revisión de la información institucional por parte del Coordinador de Proyectos de Telemedellín, el cual identifico documentos e imágenes desactualizadas, para lo cual se realizaron las respectivas modificaciones como en el tema de los contactos de los directores del canal.</t>
  </si>
  <si>
    <t>Se realiza el diagnóstico por medio del ITA, el cual contiene 100 preguntas respecto a accesibilidad, información y contenido de las páginas de Telemedellín, tanto telemedellin.tv como de transparencia.telemedellin.tv</t>
  </si>
  <si>
    <t xml:space="preserve">Desde Gestión Humana se realiza la socialización de la política de Integridad de Telemedellín por medio del correo electrónico a todo el canal y a través de las pantallas </t>
  </si>
  <si>
    <t>Se realiza la creación de nuevos modos de solicitud de PQR que no estaban definidas y dejaban a varios grupos de interés sin el instrumento para realizar sus solicitudes</t>
  </si>
  <si>
    <t>Se realiza el seguimiento por parte de la oficina de Control Interno respecto a las acciones que la entidad está realizando para anticorrupción, para lo cual elabora un informe que es subido a la página de transparencia.</t>
  </si>
  <si>
    <t>Se realiza la socialización del documento equivalente que se está manejando para este nuevo periodo, para el cual se eliminó el estandar y se paso un formato sugerido, ya que las personas pueden crearlo como deseen. Igualmente se les dice que pueden enviar los documentos escaneados al correo de facturacionfisica@telemedellin.tv</t>
  </si>
  <si>
    <t>Se realiza el seguimiento de la plataforma administrativa y gestión documental respecto al funcionamiento en la recepción de las facturas, haciendo unas mejoras en los flujos y en la seguridad de la información.
Se mejoran funcionalidades por medio de la empresa Renotech a las plataformas para su funcionamiento óptimo.</t>
  </si>
  <si>
    <t>Se tienen actualizadas las hojas de vida de los funcionarios de planta de la entidad en el SIGEP con los respectivos certificados.</t>
  </si>
  <si>
    <t>En el marco de Transformación Digital se realiza la automatización y digitalización de los procesos que se encontraron con mayor retraso y uso de papel, para lo cual se implementan herramientas ofimáticas para la mejora de todos estos como lo es la Plataforma de Solicitud de Recursos de Producción</t>
  </si>
  <si>
    <t>Se realiza la publicación del informe de gestión de Telemedellín 2021 liderado por el área de gerencia y se publica en la página de transparencia.</t>
  </si>
  <si>
    <t>Se realiza la actualización de la información clasificada y reservada de Telemedellín teniendo en cuenta las nuevas bases de datos que se han ido creando.</t>
  </si>
  <si>
    <t>Se tiene actualizada la información tanto a nivel informativo de la entidad y sus empleados, como todos los informes que por normatividad tienen que estar publicados.</t>
  </si>
  <si>
    <t>Se revisa el esquema de publicación que en su mayor parte es con base a la normatividad y los tiempos.</t>
  </si>
  <si>
    <t>Se realiza el levantamiento de la información de los documentos que generan cada una de las áreas, se estructuran los formatos para las tablas de retención. Igualmente se realiza la aprobación por parte del comité de gestión y desempeño el aval sobre el ejercicio de tablas de retención.</t>
  </si>
  <si>
    <t>Se realiza la publicación de los riesgos de corrupción en conjunto al plan anticorrupción en la página de transparencia.telemedellin.tv</t>
  </si>
  <si>
    <t>Se realiza el seguimiento a los riesgos de corrupción de la entidad</t>
  </si>
  <si>
    <t>Se realiza monitoreo en conjunto con Control Interno de la acciones y los riesgos</t>
  </si>
  <si>
    <t>Se reporta a la superintendencia de industria y comercio la protección de base de datos con las que cuenta Telemedellín y clasificadas desde el medio en que fue capturada la información</t>
  </si>
  <si>
    <t>Diciembre de 2023</t>
  </si>
  <si>
    <t>Enero de 2023</t>
  </si>
  <si>
    <t>Se publica el 25 de enero el plan anticorrupción de Telemedellín para la vigencia 2023 en la página www.transparencia.telemedellin.tv</t>
  </si>
  <si>
    <t>Octubre de 2023</t>
  </si>
  <si>
    <t>Septiembre de 2023
Diciembre de 2023</t>
  </si>
  <si>
    <t>Febrero de 2023
Diciembre de 2023</t>
  </si>
  <si>
    <t>Septiembre de 2023
Diciembre 31 de 2023</t>
  </si>
  <si>
    <t>Agosto 31 de 2023
Diciembre 31 de 2023</t>
  </si>
  <si>
    <t>Enero de 2023
Diciembre de 2023</t>
  </si>
  <si>
    <t>En el plan de acción del área de Planeación se incluye un indicador especificamente para el seguimiento del Plan Anticorrupción con una meta establecida para el 2023.</t>
  </si>
  <si>
    <t>Abril de 2023</t>
  </si>
  <si>
    <t>Junio de 2023</t>
  </si>
  <si>
    <t>Julio de 2023</t>
  </si>
  <si>
    <t>De Enero a Diciembre de 2023</t>
  </si>
  <si>
    <t>Noviembre de 2023</t>
  </si>
  <si>
    <t>Se realiza la rendición de cuentas del 2023 por parte del Gerente Juan David Usuga donde se mencionaron los principales logros de la entidad en el año</t>
  </si>
  <si>
    <t>Febrero de 2023</t>
  </si>
  <si>
    <t>Canal de denuncia de hechos de corrupción</t>
  </si>
  <si>
    <t>Unidad de reacción inmediata por hechos de corrupción</t>
  </si>
  <si>
    <t>Declaración de conflictos de interes</t>
  </si>
  <si>
    <t>Capacitación Curso integridad, transparencia y lucha anticorrupción</t>
  </si>
  <si>
    <t>VIGENCIA 2024</t>
  </si>
  <si>
    <t>Nueva actividad</t>
  </si>
  <si>
    <t>Revisión y actualización del mapa de riesgos de corrupción de la entidad mediante un proceso participativo con invitación a ciudadanos, usuarios o grupos de interés  y responsables de los procesos de la Entidad junto con sus equipos de trabajo.</t>
  </si>
  <si>
    <t>Publicación del mapa de riesgos de corrupción y las medidas para mitigarlos en el sitio web de la entidad</t>
  </si>
  <si>
    <t>OBSERVACIÓN (Informe  de seguimiento)</t>
  </si>
  <si>
    <t>Socializar el plan anticorrupción, y mapa de riesgos de corrupción de la entidad, y tenerlo disponible para el acceso de los colaboradores de la entidad.</t>
  </si>
  <si>
    <t>La entidad no presentará actos de corrupción en ninguna de sus formas</t>
  </si>
  <si>
    <t>La entidad hace monitoreo y seguimiento al Mapa de Riesgos de Corrupción en el tiempo prudente establecido</t>
  </si>
  <si>
    <t xml:space="preserve">Dentro de los temas que se trataron en el Comité XXXXXXXXXXXXXXXXX, la entidad tiene en cuenta el mapa de riesgos de corrupción </t>
  </si>
  <si>
    <t>Dentro de los componentes de política incluidos en el Plan de Acción Anual, la entidad tiene en cuenta el mapa de riesgos de corrupción y el plan anticorrupción</t>
  </si>
  <si>
    <t xml:space="preserve">Obligación legal de que todos los servidores públicos  tengan actualizada y publicada la hoja de vida y certificado de bienes y rentas. </t>
  </si>
  <si>
    <t xml:space="preserve">Que tramites tenemos en TM, facturación, copias, PQR, </t>
  </si>
  <si>
    <t>Seguimiento a los flujos de trabajo y búsqueda de mejoras y optimizaciones.</t>
  </si>
  <si>
    <t>Ejercicio publico de rendición de cuentas</t>
  </si>
  <si>
    <t>Revisión y actualización de la caracterización de los grupos de interés.</t>
  </si>
  <si>
    <t>Marzo de 2024</t>
  </si>
  <si>
    <t>La Entidad publica en su sitio web oficial, en la sección de Transparencia y acceso a información, el plan anticorrupción y de servicio al ciudadano junto con el informe de seguimiento al Plan Anticorrupción y de Atención al Ciudadano</t>
  </si>
  <si>
    <t>Diciembre de 2024</t>
  </si>
  <si>
    <t>Marzo de 2024
Diciembre de 2024</t>
  </si>
  <si>
    <t>Revisión y difusión de política de Integridad 
Generación canal de denuncia de hechos de corrupción</t>
  </si>
  <si>
    <t>Dirección de G. Humana
Oficina de Control Interno</t>
  </si>
  <si>
    <t>Abril 31 de 2024
Agosto 31 de 2024
Diciembre 31 de 2024</t>
  </si>
  <si>
    <t xml:space="preserve">Dentro de los temas que se trataron en el Comité de gestión y desempeño, la entidad tiene en cuenta el mapa de riesgos de corrupción </t>
  </si>
  <si>
    <t>Socialización plan anticorrupción en el comité de gestión y desempeño</t>
  </si>
  <si>
    <t>Abril de 2024</t>
  </si>
  <si>
    <t>Difusión y apropiación de la racionalización del trámite de facturación a los servidores públicos responsables.
Actualización costos de servicio de copiado de imágenes.</t>
  </si>
  <si>
    <t>Dirección Administrativa y Financiera
Dirección de producción.</t>
  </si>
  <si>
    <t>Junio de 2024</t>
  </si>
  <si>
    <t>Julio de 2024</t>
  </si>
  <si>
    <t>Enero de 2024</t>
  </si>
  <si>
    <t>Publicación anual  Informe de cierre de gestión (2024)</t>
  </si>
  <si>
    <t>De Enero a Diciembre de 2024</t>
  </si>
  <si>
    <t>Revisión y/o actualización, y sociallización de la politica de protección y tratamiento de datos.</t>
  </si>
  <si>
    <t>Noviembre de 2024</t>
  </si>
  <si>
    <t>La entidad revisó, actualizó y publicó el mapa de riesgos de corrupción durante el primer trimestre del año.
Se encuentra publicado en:
https://transparencia.telemedellin.tv/planeacion-gestion-y-control/politica-de-gestion/</t>
  </si>
  <si>
    <t>La entidad revisó, actualizó y publicó el plan anticorrupción antes del 31 de enero de 2024.
Se encuentra publicado en:
https://transparencia.telemedellin.tv/planeacion-gestion-y-control/plan-anticorrupcion-y-de-atencion-al-ciudadano/</t>
  </si>
  <si>
    <t>Durante el primer trimestre no se revisó ni actualizó la política de integridad de la entidad, ni se adelantaron acciones relacionadas con esto.</t>
  </si>
  <si>
    <t>El  plan anticorrupción está incluido en el plan de acción del canal, y se realizan seguimientos frecuentenemente.</t>
  </si>
  <si>
    <t>Durante el mes de Junio se compartió con las areas y directores la circular de cierre mensual contable y presupuiestal. Además en la reunión de seguimiento a los sistemas de facturaciuón se indicó por parte de la dirección administrativa que todos los tarifarios están revisados y actualizados.</t>
  </si>
  <si>
    <t>El día  21 de junio de 2024, se realizó reunión del equipo de trabajo relacionado con los procesos de facturación. Se indicó que se cumple con el proceso, y se generan actividades de mejoramiento dentro del proceso. El detalle de la reunión reposa en la carpeta de evidencias del plan anticorrupción 2024,</t>
  </si>
  <si>
    <t>El día  20 de junio de 2024, se realizó reunión del equipo de trabajo relacionado con los procesos de atención a la ciudadania, PQRS, y transparencia. Se realizó un balance y se revisaron posibles mejora El detalle de la reunión reposa en la carpeta de evidencias del plan anticorrupción 2024,</t>
  </si>
  <si>
    <t>El día  20 de junio de 2024, se realizó reunión del equipo de trabajo relacionado con los procesos de atención a la ciudadania, PQRS, y transparencia. Se socializó en tema con la Secretaría General, El detalle de la reunión reposa en la carpeta de evidencias del plan anticorrupción 2024.
Pendiente la socialización de la política.</t>
  </si>
  <si>
    <t xml:space="preserve">Para el 2025, incluir temas como: </t>
  </si>
  <si>
    <t>Se realizó el diagnostico y se realizaron las actividades necesarias para los ajustes y mejoras. Ademas, se estableció que aunque la estructura actual no es la misma de la resolución 1519 de 2020, cumple con los requerimientos de esta resolución. El diagnostico puede ser consultado en la carpeta de soportes y evidencias.</t>
  </si>
  <si>
    <t>El día  18 de junio de 2024, se realizó reunión del equipo de trabajo relacionado con administración de los portales Web del canal. Se revisó la normativa y se estableció un plan de trabajo para la realizción del diagnostico. Se determinó como fecha maxima de entrega el 15 de Julio de 2024. El detalle de la reunión reposa en la carpeta de evidencias del plan anticorrupción 2024.
Se adjunta el diagnostico realizado por el area digitial, y los ajustes realizados sobre los portales web.</t>
  </si>
  <si>
    <t>Septiembre: En el mes de Agosto se compartió con los colaboradores la información relacionada. (Ver evidencia)</t>
  </si>
  <si>
    <t>La oficina de Control interno realizó el 16 de mayo de 2024 el seguimiento al cumplimiento de las actividades del plan anticorrupción.
Septiembre: En el mes de septeimbre se realizó el seguimiento, y se publicó en la pagina de transparencia.
Diciembre - Enero:</t>
  </si>
  <si>
    <t>Desde el Area de Gestión Humana se compartio la circular o instructivo para la publicación de bienes y rentas  de empleados de Telemedellín. Se adjunta la evidencia.</t>
  </si>
  <si>
    <t>Cumplimiento parcial: Las tablas de retención documental y el cuadro de clasificación se encuentran actualizados de acuerdo a la estructura y realidad actual del canal. Fueron aprobadas por el Comité Institucional de Gestión y Desempeño mediante Acta No 03 del 03 de julio de 2024 y enviadas para evaluación y convalidación al Consejo Departamental de Archivos el 12 de julio de 2024. En cuanto a la elaboración de las tablas de valoración documental se requiere ampliación para el segundo semestre del 2025</t>
  </si>
  <si>
    <t>Actualmente el Canal no cuenta con dichos instrumentos, se solicita ampliación para elaboración, revisión por las diferente instancias, aprobación por parte del Comité Institucional de Gestión y Desempeño, elaboración de Acto Administrativo de Adopción, Publiación en Pagina web para el primer trimestre del 2025.</t>
  </si>
  <si>
    <t>Diciembre: Se han publicado mensualemente los informes de PQRs recibidas, y las evaluaciones recibidas en las encuestras de satisfacción.</t>
  </si>
  <si>
    <t>Diciembre: Se ha generado un acceso directos desde el home de la pagina de telemedellin.tv. Ademas, se ha actualizado frecuentemente los contenidos disponibles en el portal transparencia.telemedellin.tv.</t>
  </si>
  <si>
    <t>Diciembre: Se ha realizado la actualización de contenidos e información en los diferentes espacios de acceso publico. Ademas, se ha actualizado frecuentemente los contenidos disponibles en el portal transparencia.telemedellin.tv.</t>
  </si>
  <si>
    <t>ESTADO</t>
  </si>
  <si>
    <t>Full</t>
  </si>
  <si>
    <t>Parcial</t>
  </si>
  <si>
    <t>Nulo</t>
  </si>
  <si>
    <t>Actividades terminadas</t>
  </si>
  <si>
    <t>Actividades sin avances</t>
  </si>
  <si>
    <t>Actividadaes en ejecución</t>
  </si>
  <si>
    <t>Actualmente se finzaliza la actualización de la plataforma administrativa de Telemedellín, mejorando la herramienta, optimizando los procesos e incluyendo de manera completa la contratación.</t>
  </si>
  <si>
    <t>Se realiza publicación del informe de gestión 2024 el día 18 de diciembre en el sitio web de transparencia Telemedellín.</t>
  </si>
  <si>
    <t>Formulario independiente o dentro de PQR</t>
  </si>
  <si>
    <t>En reunión del Comité de Gestión y desempeño realizada el 03/12/2024 se socializó el avance de las actividades del Plan Anticorrupción.
Soporte: Acta comité # 7 Comité de Gestión y desempeño 2024 / Carpeta evidencias Plan Anticorrupción 2024</t>
  </si>
  <si>
    <t>El 18 de diciembre se coordinó y ejecutó el proceso de rendición de cuentas 2024, realizando audiencia pública y generando el respectivo informe de gestión.
Soporte: https://transparencia.telemedellin.tv/rendicion-de-cuentas-2024/</t>
  </si>
  <si>
    <t>VIGENCIA 2025</t>
  </si>
  <si>
    <t>Implementación de un canal de denuncias de hechos de corrupción accesible, seguro, anónimo y confiable.</t>
  </si>
  <si>
    <t>Canal de denuncias de hechos de corrupción implementado</t>
  </si>
  <si>
    <t>Implementar procedimiento para la declaración de conflicto de intereses por parte de los funcionarios públicos.</t>
  </si>
  <si>
    <t>Procedimiento para la declaración de conflictos de intereses implementado.</t>
  </si>
  <si>
    <t>Realizar capacitación de integridad, transparencia y lucha anticorrupción a empleados del canal.</t>
  </si>
  <si>
    <t>Mejorar procedimientos que tienen falencia en el sistema de PQRS.</t>
  </si>
  <si>
    <t>Capacitación a empleados en general del canal referente a la integridad, transparencia y lucha anticorrupción.</t>
  </si>
  <si>
    <t>Índice de información clasificada y reservada actualizado.</t>
  </si>
  <si>
    <t>1 diagnóstico de accesibilidad web elaborado.</t>
  </si>
  <si>
    <t xml:space="preserve">Construcción y/o actualización mapa de riesgos de corrupción </t>
  </si>
  <si>
    <t>Plan de auditorías en ejecución</t>
  </si>
  <si>
    <t>Marzo de 2025</t>
  </si>
  <si>
    <t>Junio de 2025</t>
  </si>
  <si>
    <t>Noviembre de 2025</t>
  </si>
  <si>
    <t>Abril 31 de 2025
Agosto 31 de 2025
Diciembre 31 de 2025</t>
  </si>
  <si>
    <t>Diciembre de 2025</t>
  </si>
  <si>
    <t>Enero de 2025</t>
  </si>
  <si>
    <t>Abril de 2025</t>
  </si>
  <si>
    <t>Julio de 2025</t>
  </si>
  <si>
    <t>Objetivo General</t>
  </si>
  <si>
    <t>Normatividad</t>
  </si>
  <si>
    <t>Fortalecer la transparencia, la integridad y la eficiencia en la gestión pública de Telemedellín, implementando medidas preventivas contra la corrupción y estableciendo canales de comunicación y atención efectivos, accesibles y transparentes para la ciudadanía, con el fin de garantizar el derecho de la población a un servicio público honesto, responsable y de calidad.</t>
  </si>
  <si>
    <t>Alcance</t>
  </si>
  <si>
    <t>Fecha aprobación: Enero 27/2025</t>
  </si>
  <si>
    <t xml:space="preserve">
</t>
  </si>
  <si>
    <t>Fecha Publicación: Enero 29/2025</t>
  </si>
  <si>
    <t>Actividades Programadas</t>
  </si>
  <si>
    <t>Estado</t>
  </si>
  <si>
    <t>PROGRAMA DE TRANSPARENCIA Y ÉTICA PÚBLICA</t>
  </si>
  <si>
    <t>Definir y ejecutar un plan de auditorías administrativas en la entidad.</t>
  </si>
  <si>
    <t>Ejercicio público de rendición de cuentas</t>
  </si>
  <si>
    <t>Secretaría General</t>
  </si>
  <si>
    <t>Diagnóstico de información institucional publicada en sitio web "Transparencia Telemedellín"</t>
  </si>
  <si>
    <t>Declaración</t>
  </si>
  <si>
    <t>Objetivos específicos</t>
  </si>
  <si>
    <r>
      <rPr>
        <b/>
        <i/>
        <sz val="14"/>
        <color theme="1"/>
        <rFont val="Arial"/>
        <family val="2"/>
      </rPr>
      <t>Garantizar el Acceso Abierto y Transparente a la Información</t>
    </r>
    <r>
      <rPr>
        <i/>
        <sz val="14"/>
        <color theme="1"/>
        <rFont val="Arial"/>
        <family val="2"/>
      </rPr>
      <t xml:space="preserve">
Facilitar el acceso claro, oportuno y comprensible a la información relevante sobre la gestión administrativa, financiera, editorial y operativa del canal, permitiendo a la ciudadanía conocer el uso de los recursos públicos y la toma de decisiones dentro de la institución.</t>
    </r>
  </si>
  <si>
    <r>
      <t xml:space="preserve">En  Telemedellín como medio de comunicación público, asumimos el firme compromiso de promover la transparencia, la integridad y la ética en todas nuestras actividades. Con el objetivo de reforzar la confianza de la ciudadanía, garantizar la rendición de cuentas y consolidar nuestra misión de ofrecer un servicio imparcial y justo, hemos implementado el Programa de Transparencia y Ética Pública. Este programa es un pilar fundamental para fortalecer nuestra responsabilidad con la sociedad y asegurar que nuestras acciones se alineen siempre con los más altos estándares de profesionalismo y honestidad.
A través de este programa, nos proponemos cumplir con los siguientes principios y acciones:
</t>
    </r>
    <r>
      <rPr>
        <b/>
        <i/>
        <sz val="14"/>
        <color theme="1"/>
        <rFont val="Arial"/>
        <family val="2"/>
      </rPr>
      <t xml:space="preserve">
Acceso a la Información:</t>
    </r>
    <r>
      <rPr>
        <i/>
        <sz val="14"/>
        <color theme="1"/>
        <rFont val="Arial"/>
        <family val="2"/>
      </rPr>
      <t xml:space="preserve"> Garantizamos el acceso libre y transparente a la información relevante sobre nuestras operaciones, proyectos y decisiones editoriales, permitiendo que la ciudadanía pueda evaluar nuestra gestión y desempeño.
</t>
    </r>
    <r>
      <rPr>
        <b/>
        <i/>
        <sz val="14"/>
        <color theme="1"/>
        <rFont val="Arial"/>
        <family val="2"/>
      </rPr>
      <t xml:space="preserve">
Rendición de Cuentas:</t>
    </r>
    <r>
      <rPr>
        <i/>
        <sz val="14"/>
        <color theme="1"/>
        <rFont val="Arial"/>
        <family val="2"/>
      </rPr>
      <t xml:space="preserve"> Nos comprometemos a proporcionar informes periódicos sobre el uso de los recursos públicos que nos son asignados, asegurando que los mismos se utilicen de manera eficiente, responsable y orientada al bien común.
</t>
    </r>
    <r>
      <rPr>
        <b/>
        <i/>
        <sz val="14"/>
        <color theme="1"/>
        <rFont val="Arial"/>
        <family val="2"/>
      </rPr>
      <t xml:space="preserve">
Participación Ciudadana:</t>
    </r>
    <r>
      <rPr>
        <i/>
        <sz val="14"/>
        <color theme="1"/>
        <rFont val="Arial"/>
        <family val="2"/>
      </rPr>
      <t xml:space="preserve"> Fomentamos la participación activa de la audiencia, a través de mecanismos abiertos y accesibles, para que puedan expresar sus inquietudes, sugerencias y opiniones sobre la programación y el funcionamiento del canal.
</t>
    </r>
    <r>
      <rPr>
        <b/>
        <i/>
        <sz val="14"/>
        <color theme="1"/>
        <rFont val="Arial"/>
        <family val="2"/>
      </rPr>
      <t>Prevención de Conflictos de Interés:</t>
    </r>
    <r>
      <rPr>
        <i/>
        <sz val="14"/>
        <color theme="1"/>
        <rFont val="Arial"/>
        <family val="2"/>
      </rPr>
      <t xml:space="preserve"> Adoptamos políticas claras para prevenir y manejar cualquier posible conflicto de interés entre nuestros empleados, directivos y los intereses que puedan influir en nuestra labor periodística y de servicio público.
</t>
    </r>
    <r>
      <rPr>
        <b/>
        <i/>
        <sz val="14"/>
        <color theme="1"/>
        <rFont val="Arial"/>
        <family val="2"/>
      </rPr>
      <t xml:space="preserve">
Capacitación y Conciencia Ética: </t>
    </r>
    <r>
      <rPr>
        <i/>
        <sz val="14"/>
        <color theme="1"/>
        <rFont val="Arial"/>
        <family val="2"/>
      </rPr>
      <t>Promovemos la formación continua de todo nuestro personal en cuestiones de ética pública, derechos humanos y principios democráticos, para garantizar que todas las personas que forman parte del canal actúen siempre con la máxima integridad y responsabilidad.</t>
    </r>
  </si>
  <si>
    <r>
      <rPr>
        <b/>
        <i/>
        <sz val="14"/>
        <color theme="1"/>
        <rFont val="Arial"/>
        <family val="2"/>
      </rPr>
      <t xml:space="preserve">Fortalecer la Rendición de Cuentas </t>
    </r>
    <r>
      <rPr>
        <i/>
        <sz val="14"/>
        <color theme="1"/>
        <rFont val="Arial"/>
        <family val="2"/>
      </rPr>
      <t xml:space="preserve">
Realizar informes periódicos y accesibles sobre la asignación y uso de los recursos públicos, así como sobre los resultados de las gestiones realizadas, asegurando que las decisiones y acciones del canal sean evaluables y sujetos a control social, con un enfoque en la eficiencia y la eficacia.</t>
    </r>
  </si>
  <si>
    <t>El Programa de Transparencia y Ética  pública de Telemedellín aplica para todos los servidores públicos y personal de apoyo del canal, en la ejecución de sus procesos, el desarrollo de sus funciones y la normatividad aplicable.</t>
  </si>
  <si>
    <r>
      <rPr>
        <b/>
        <i/>
        <sz val="14"/>
        <color theme="1"/>
        <rFont val="Arial"/>
        <family val="2"/>
      </rPr>
      <t>Prevenir, Detectar y Gestionar Conflictos de Interés</t>
    </r>
    <r>
      <rPr>
        <i/>
        <sz val="14"/>
        <color theme="1"/>
        <rFont val="Arial"/>
        <family val="2"/>
      </rPr>
      <t xml:space="preserve">
Implementar mecanismos claros y efectivos para la identificación, prevención y resolución de posibles conflictos de interés dentro del canal, tanto entre los empleados como en relación con actores externos, asegurando que las decisiones editoriales y operativas se tomen con independencia y transparencia.</t>
    </r>
  </si>
  <si>
    <t xml:space="preserve">Programa de Transparencia y Ética Pública publicado </t>
  </si>
  <si>
    <t>Dentro de los componentes de política incluidos en el Plan de Acción Anual, la entidad tiene en cuenta el mapa de riesgos de corrupción y el Programa de Transparencia y Ética pública</t>
  </si>
  <si>
    <t>Dentro del Plan de acción incluir seguimiento al Programa de Transparencia y Ética pública</t>
  </si>
  <si>
    <t>Publicación anual  Informe de cierre de gestión (2025)</t>
  </si>
  <si>
    <r>
      <rPr>
        <b/>
        <i/>
        <sz val="14"/>
        <color theme="1"/>
        <rFont val="Arial"/>
        <family val="2"/>
      </rPr>
      <t>Promover la Transparencia en los Procesos de Contratación y Adquisiciones</t>
    </r>
    <r>
      <rPr>
        <i/>
        <sz val="14"/>
        <color theme="1"/>
        <rFont val="Arial"/>
        <family val="2"/>
      </rPr>
      <t xml:space="preserve">
Publicar y difundir de manera accesible todos los procesos de contratación y adquisición de bienes y servicios, asegurando la transparencia, la competencia y la igualdad en todos los procedimientos, y permitiendo el escrutinio público de las decisiones en materia de contratación pública.</t>
    </r>
  </si>
  <si>
    <t>Administración, supervisión y monitoreo</t>
  </si>
  <si>
    <t>La administración del PTEP de Telemedellín estará a cargo de la Dirección de Planeación (Segunda línea de defensa), quienes se encargarán de liderar las etapas del cliclo del PTEP.
La supervisión del Programa lo ejecutará el Comité institucional de Gestión de Desempeño quienes se encargarán de velar por la correcta administración del PTEP garantizando su cumplimiento general del mismo.
El monitoreo del PTEP lo realizará los directores de los procesos quienes se encargarán de monitorear el cumplimiento de los componentes del programa y reportarán al administrador las desviaciones identificadas.</t>
  </si>
  <si>
    <t>Reportes</t>
  </si>
  <si>
    <t>Formación</t>
  </si>
  <si>
    <t>Comunicación</t>
  </si>
  <si>
    <t>Auditoría y mejora</t>
  </si>
  <si>
    <t>La oficina de Control Interno de Telemedellín como tercera línea de defensa es la encargada elaborar y publicar cuatrimestralmente los informes de evaluación del PTEP, dando cumplimiento al decreto 1122 de 2024.
Estos informes a parte de ser publicado, serán comunicados a los responsables de los componentes con el objetivo de implementar las acciones de mejora necesarias para el fortalecimiento del PTEP.
Los informes serán publicados en el sitio web https://transparencia.telemedellin.tv/ garantizando la disponibilidad de la información para la ciudadanía y promoviendo la rendición de cuentas.</t>
  </si>
  <si>
    <t>A través de la Dirección de Gestión Humana Telemedellín realizará una capacitación a sus empleados referente al componente de integridad, transparencia y lucha anticorrupción. Esta capacitación estará incluida dentro del Plan de Formación y Capacitación de la entidad.</t>
  </si>
  <si>
    <t>Telemedellín implementa un sistema de seguimiento y evaluación para garantizar la eficacia y el cumplimiento de los objetivos del Programa de Transparencia y Ética Pública (PTEP), alineado con las disposiciones del Decreto 1122 de 2024 y las mejores prácticas de gestión pública. Este sistema considera los reportes internos y externos que deben ser elaborados, revisados y publicados de acuerdo con las responsabilidades de las áreas y dependencias involucradas.
La Dirección de Planeación, como Administradora del PTEP, será responsable de elaborar un informe anual sobre la ejecución del programa (Reporte intero), incluyendo los avances y resultados de las acciones estratégicas definidas. Este informe será presentado al Comité Institucional de Gestión y Desempeño de Telemedellín, con el objetivo de mantener un control directo sobre la implementación y garantizar la retroalimentación continua para la mejora el programa.
Como reportes externos se tienen en cuenta los elaborados y publicados por la Oficina de Control Interno de la entidad, los cuales se especifican en el aparte de "Auditoría y mejora"</t>
  </si>
  <si>
    <t>Revisión y actualización de la caracterización de los grupos de valor.</t>
  </si>
  <si>
    <t>Documento de caracterización de los grupos de valor de Telemedellín.</t>
  </si>
  <si>
    <t>Con el respaldo de la Dirección de Relaciones Corporativas de Telemedellín, se pondrá en marcha una estrategia de divulgación del PTEP del Canal, tanto a nivel interno como externo, con el objetivo de asegurar que la información llegue a los grupos de interés de la entidad, garantizando así los principios de transparencia y el acceso a la información pública.</t>
  </si>
  <si>
    <t>Información actualizada en la página web transparencia.telemedellin, medios internos como correo electrónico, pantallas físicas y medios externos como redes sociales y programación del Canal.</t>
  </si>
  <si>
    <t>Planeación</t>
  </si>
  <si>
    <r>
      <t xml:space="preserve">El marco estratégico para el Programa de Transparencia y Ética pública de Telemedellín está orientado a fortalecer la integridad, la transparencia y la confianza pública en la gestión de la entidad y se articula directamente con:
El Plan Estratégico Institucional de Telemedellín 2024-2027 </t>
    </r>
    <r>
      <rPr>
        <b/>
        <i/>
        <sz val="14"/>
        <color theme="1"/>
        <rFont val="Arial"/>
        <family val="2"/>
      </rPr>
      <t xml:space="preserve">"Somos más que un canal" </t>
    </r>
    <r>
      <rPr>
        <i/>
        <sz val="14"/>
        <color theme="1"/>
        <rFont val="Arial"/>
        <family val="2"/>
      </rPr>
      <t xml:space="preserve">y todo su lineamiento estatrégico allí plasmado.  - https://transparencia.telemedellin.tv/planeacion-gestion-y-control/plan-estrategico-institucional/
El Plan de desarrollo Distrital de Medellín 2024-2027 </t>
    </r>
    <r>
      <rPr>
        <b/>
        <i/>
        <sz val="14"/>
        <color theme="1"/>
        <rFont val="Arial"/>
        <family val="2"/>
      </rPr>
      <t xml:space="preserve">"Medellín te quiere" </t>
    </r>
    <r>
      <rPr>
        <i/>
        <sz val="14"/>
        <color theme="1"/>
        <rFont val="Arial"/>
        <family val="2"/>
      </rPr>
      <t xml:space="preserve">- https://www.medellin.gov.co/es/plan-de-desarrollo/ </t>
    </r>
  </si>
  <si>
    <t>La entidad implementa controles estrictos para prevenir y evitar el contacto con funcionarios y contratistas involucrados en actividades de lavado de activos, financiación del terrorismo y financiación de la proliferación de armas de destrucción masiva.</t>
  </si>
  <si>
    <t>Secretaria General</t>
  </si>
  <si>
    <t>Se implementarán formatos dirigidos a funcionarios y posibles contratistas, en los cuales se certifica de buena fe que no participan en actividades relacionadas con el lavado de activos, la financiación del terrorismo ni la financiación de la proliferación de armas de destrucción masiva.</t>
  </si>
  <si>
    <t>1. Gestión del riesgo</t>
  </si>
  <si>
    <t>1.2 Canales de denuncia</t>
  </si>
  <si>
    <t>1.3 Riesgo de LAFT/FPADM</t>
  </si>
  <si>
    <t>1.1.1</t>
  </si>
  <si>
    <t>1.1.2</t>
  </si>
  <si>
    <t>1.1.3</t>
  </si>
  <si>
    <t>1.1.4</t>
  </si>
  <si>
    <t>1.1.5</t>
  </si>
  <si>
    <t>3. Cultura de legalidad y estado abierto</t>
  </si>
  <si>
    <t>3.1 Acceso a la información pública y transparencia</t>
  </si>
  <si>
    <t>3.1.1</t>
  </si>
  <si>
    <t>3.1.2</t>
  </si>
  <si>
    <t>3.1.3</t>
  </si>
  <si>
    <t>1.2.1</t>
  </si>
  <si>
    <t>1.3.1</t>
  </si>
  <si>
    <t>3.2 Participación ciudadana y rendición de cuentas</t>
  </si>
  <si>
    <t>3.2.1</t>
  </si>
  <si>
    <t>2. Redes y articulación</t>
  </si>
  <si>
    <t>4. Iniciativas adicionales</t>
  </si>
  <si>
    <t>1.1 Riesgo para la integridad</t>
  </si>
  <si>
    <t>Acción estratégica</t>
  </si>
  <si>
    <t>#</t>
  </si>
  <si>
    <t>Temática</t>
  </si>
  <si>
    <t>2.1 Redes internas</t>
  </si>
  <si>
    <t>2.2 Redes externas</t>
  </si>
  <si>
    <t>2.2.1</t>
  </si>
  <si>
    <t>2.1.1</t>
  </si>
  <si>
    <t>2.1.2</t>
  </si>
  <si>
    <t>2.1.3</t>
  </si>
  <si>
    <t>2.1.4</t>
  </si>
  <si>
    <t>2.1.5</t>
  </si>
  <si>
    <t>2.1.6</t>
  </si>
  <si>
    <t>2.1.7</t>
  </si>
  <si>
    <t>4.1</t>
  </si>
  <si>
    <t>2.2.2</t>
  </si>
  <si>
    <t>Generar acceso directo a entidades de control públicas que aportan en la transparencia pública.</t>
  </si>
  <si>
    <t>3.2.2</t>
  </si>
  <si>
    <t xml:space="preserve">Análisis de los procedimientos internos para optimizar, reducir pasos y automatizar los prioritarios </t>
  </si>
  <si>
    <t>El programa abarca ir más allá, como interactuar con dichas entidades, hacer alianzas para compartir info de Tranparencia.</t>
  </si>
  <si>
    <t>3.3 Integridad en el servicio público</t>
  </si>
  <si>
    <t>3.3.1</t>
  </si>
  <si>
    <t>3.3.2</t>
  </si>
  <si>
    <t>3.3.3</t>
  </si>
  <si>
    <t>3.3.4</t>
  </si>
  <si>
    <t>Actualizar, racionalizar y optimizar los procedimientos internos dirigidos a los grupos de valor</t>
  </si>
  <si>
    <t>2.2.3</t>
  </si>
  <si>
    <t>Revisión y actualización del mapa de riesgos de corrupción de la entidad mediante un proceso participativo con invitación a grupos de interés  y responsables de los procesos de la Entidad junto con sus equipos de trabajo.</t>
  </si>
  <si>
    <t>Socializar y avalar en el Comité de gestión y desempeño el Programa de Transparencia y Ética Pública.</t>
  </si>
  <si>
    <t>Socialización Programa de Transparencia y Ética pública en el comité de gestión y desempeño, seguidamente proceder a publicarlo.</t>
  </si>
  <si>
    <t>1.4 Debida diligencia</t>
  </si>
  <si>
    <t>1.4.1</t>
  </si>
  <si>
    <t>1.4.2</t>
  </si>
  <si>
    <t>Disponer de vínculos de logos de otras entidades de control dentro de la página web de TELEMEDELLÍN.</t>
  </si>
  <si>
    <t>La Entidad publica en su sitio web oficial, en la sección de Transparencia y acceso a información, el Programa de Transparencia y Ética Pública junto con el informe de seguimiento a dicho programa.</t>
  </si>
  <si>
    <t>Socializar el Programa de Transparencia y Ética Pública, y mapa de riesgos de corrupción de la entidad, y tenerlo disponible para el acceso de los grupos de valor.</t>
  </si>
  <si>
    <t>Planear y ejecutar el ejercicio de rendición de cuentas de la entidad.</t>
  </si>
  <si>
    <t>Realizar diagnóstico de la información institucional registrada en el enlace de transparencia y acceso a la información frente a la normativa vigente.</t>
  </si>
  <si>
    <t xml:space="preserve">Realizar seguimiento al Programa de Transparencia y Ética Pública  </t>
  </si>
  <si>
    <t>Informe de seguimiento al Programa de Transparencia y Ética Pública, en los tiempos establecidos</t>
  </si>
  <si>
    <t>OBSERVACIÓN 
(Informe  de seguimiento)</t>
  </si>
  <si>
    <t xml:space="preserve">Difusión y apropiación de la racionalización del trámite de facturación a los servidores públicos responsables.
</t>
  </si>
  <si>
    <t>Actualización costos de servicio de copiado de imágenes.</t>
  </si>
  <si>
    <t>Dirección Relaciones Corporativas</t>
  </si>
  <si>
    <t>Dirección de contenidos y distribución (Digital)</t>
  </si>
  <si>
    <t>Octubre de 2025</t>
  </si>
  <si>
    <t xml:space="preserve">Dirección de Planeación
</t>
  </si>
  <si>
    <t xml:space="preserve">Dirección Administrativa y Financiera
</t>
  </si>
  <si>
    <t>2.1.8</t>
  </si>
  <si>
    <t>APUNTES INTERNOS</t>
  </si>
  <si>
    <t>Actualmente, los contratos con proveedores incluyen una cláusula que exige el cumplimiento de las normativas relacionadas con la prevención del lavado de activos y la financiación del terrorismo.</t>
  </si>
  <si>
    <t>Subactividades</t>
  </si>
  <si>
    <t>Responsable</t>
  </si>
  <si>
    <t>Fecha prevista</t>
  </si>
  <si>
    <t>Permanente</t>
  </si>
  <si>
    <t>El comité de Gestión y desempeño se celebró el 29 de enero de 2025, en esta reunión se socializó el programa de Transparencia y Ética Pública y se compartió con los responsables las actividades a desarrollar en el periodo.</t>
  </si>
  <si>
    <t>En el diseño del Plan de Acción 2025 se incluyó la actividad de seguimiento al PTEP, el cual estará a cargo de la Dirección de Planeación.</t>
  </si>
  <si>
    <t> Ley 1474 de 2011, artículo 73; por la cual se dictan normas orientadas a fortalecer los mecanismos de prevención, investigación y sanción de actos de
corrupción y la efectividad del control de la gestión pública. / Decreto 1122 de 2024, Por el cual se reglamenta el artículo 73 de la Ley 1474 de 2011, modificado por el artículo 31 de la Ley 2195 de 2022, en lo relacionado con los Programas de Transparencia y Ética Pública
 Ley 1712 de 2014, Ley de Transparencia y Acceso a la Información.
 Ley 1757 de 2015, artículo 52; por la cual se dictan disposiciones en materia de promoción y protección del derecho a la participación democrática.
 Ley 2195 de 2022, artículo 31; programas de transparencia y ética pública.
 Decreto 1081 de 2015; por el cual se señala como metodología para elaborar la estrategia de lucha contra la corrupción la contenida en el documento “Estrategias para la construcción del Plan Anticorrupción y de Atención al Ciudadano”.</t>
  </si>
  <si>
    <t>La matriz de riesgos ha sido actualizada, revisando cada uno de los riesgos de los procesos, eliminando los riesgos obsoletos o que no aplican e integrando nuevos riesgos.</t>
  </si>
  <si>
    <t>Se realizó publicación del programa de transparencia y Ética Pública a finales del mes de marzo.</t>
  </si>
  <si>
    <t>En el botón de Transparencia de la página web de Telemedellín se encuentra actualizado.
https://telemedellin.tv/transparencia/transparencia-y-acceso-a-la-informacion-publica/</t>
  </si>
  <si>
    <t>La matriz de riesgos de corrupción ha sido actualizado y publicado en el sitio de Transparencia de la entidad, en el mes de marzo</t>
  </si>
  <si>
    <t>Se implemento el procedimiento correspondiente a la denuncias de posibles hechos de corrupción y se encuentra publicado en la página web de Telemedellín.
https://telemedellin.tv/denuncias-de-corrupcion/</t>
  </si>
  <si>
    <t>A corte del mes de junio Se ha construido el manual de conflicto de intereses y se está en proceso de implementación por la entidad.</t>
  </si>
  <si>
    <t>Se ha realizado la respectiva actualización del tarifario para los servicios de videoteca y cuenta con su respectiva resolución.</t>
  </si>
  <si>
    <t xml:space="preserve">Ya se cuenta con la planta de cargos aprobada en el SIGEP, donde se puede verificar hoja de vida, salarios, declaración de bienes y renta de los empelados de planta.
https://www.funcionpublica.gov.co/dafpIndexerBHV/hvSigep/index?find=FindNext&amp;query=&amp;dptoSeleccionado=ANTIOQUIA&amp;entidadSeleccionado=1307&amp;munSeleccionado=&amp;tipoAltaSeleccionado=&amp;bloquearFiltroDptoSeleccionado=&amp;bloquearFiltroEntidadSeleccionado=&amp;bloquearFiltroMunSeleccionado=&amp;bloquearFiltroTipoAltaSeleccionado
</t>
  </si>
  <si>
    <t>Se ha planteado un manual para la identificación, mapeo y clasificación de los grupos de valor de Telemedellín, durante el segundo semestre se implementará este manual con el fin de definir los grupos de valor definitivos.</t>
  </si>
  <si>
    <t>El documento elaborado es un paso a paso para definir los Stake Holders, verificar con Rel. Corporativas su ejecución.</t>
  </si>
  <si>
    <t xml:space="preserve">Con corte a septiembre la política de protección y tratamiento de datos se ha revisado y no requiere actualización. </t>
  </si>
  <si>
    <t>Contemplar acciones de socialización con la Secretaría General.</t>
  </si>
  <si>
    <t xml:space="preserve">Actividad permanente, los informes de PQRS se publican finalizando cada mes en el sitio web de Transparencia del canal.
https://telemedellin.tv/transparencia/transparencia-y-acceso-a-la-informacion-publica/planeacion-presupuesto-e-informes/informes-trimestrales-sobre-acceso-a-informacion-quejas-y-reclamos/
</t>
  </si>
  <si>
    <t>Con la actualización de la página web y el cumplimiento de la resolución 1519 del 2020 de MINTIC, se da cumplimiento a la disposición de los logos de las entidades de control de Telemedellín con sus respectivos vínculos.
https://telemedellin.tv/</t>
  </si>
  <si>
    <t>Programa publicado en el sitio web de Transparencia TM
https://telemedellin.tv/transparencia/transparencia-y-acceso-a-la-informacion-publica/participa/informes-programa-de-transparencia-y-etica-publica/</t>
  </si>
  <si>
    <t>Actividad permanente, mes a mes se actualiza la información pertinente a transparencia.
https://telemedellin.tv/transparencia/transparencia-y-acceso-a-la-informacion-publica/</t>
  </si>
  <si>
    <t>Conforme a lo establecido se ha realizado seguimiento al Programa de Transparencia y Ética Pública en las fechas establecidas.</t>
  </si>
  <si>
    <t>El área administrativa y financiera proyecta abordar este tema en el segundo semestre del año.</t>
  </si>
  <si>
    <t>Con el área de Gestión humana se tiene programado realizar esta actividad en el transcurso del segundo semestre.</t>
  </si>
  <si>
    <t>Se tiene establecido mejorar el proceso estableciendo una encuesta de satisfacción, pero esto se realizará en el segundo semestre del año.</t>
  </si>
  <si>
    <t>En el momento se está actualizando el procedimiento de facturación, donde se establece el cumplimiento de todos los requisitos de la facturación electrónica.</t>
  </si>
  <si>
    <t>Erika Cataño está a cargo de esta actualización junto con Milena y expondrán el paso a paso.</t>
  </si>
  <si>
    <t>Actividad en desarrollo, cuya fecha de cumplimiento aún no ha vencido.</t>
  </si>
  <si>
    <t>Se realizó diagnóstico de accesibilidad web, a la nueva página web de Telemedellín, este diagnóstico ha sido elaborado por el área de Planeación y se verificaron las diferentes normas que se deben cumplir.</t>
  </si>
  <si>
    <t>El sitio web de Telemedellín cuenta con el botón de Transparencia y acceso a la información pública, con la información institucional totalmente actualizada. Adicionalmente de la misma manera todos los canales de comunicación de Telemedellín cuentan con la información actualizada.</t>
  </si>
  <si>
    <t xml:space="preserve">El sitio web de Telemedellín cuenta con el botón de Transparencia y acceso a la información pública, con la información institucional totalmente actualizada. Se realizó auto-diagnóstico (Reporte cumplimiento ITA) del cumplimiento de la resolución 1519 de 2020 de MINTIC y el resultado fue 90 puntos de cumplimiento.
https://telemedellin.tv/transparencia/transparencia-y-acceso-a-la-informacion-publica/
</t>
  </si>
  <si>
    <t>Se presenta el Plan de auditorías planteado por la Oficina de Control Interno para ejecutar en el transcurso del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</si>
</sst>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2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1"/>
      <color theme="1"/>
      <name val="Calibri"/>
      <family val="2"/>
      <scheme val="minor"/>
    </font>
    <font>
      <b/>
      <sz val="12"/>
      <name val="Arial"/>
      <family val="2"/>
    </font>
    <font>
      <sz val="12"/>
      <name val="Arial"/>
      <family val="2"/>
    </font>
    <font>
      <sz val="12"/>
      <color theme="1"/>
      <name val="Calibri"/>
      <family val="2"/>
      <scheme val="minor"/>
    </font>
    <font>
      <sz val="10"/>
      <color indexed="8"/>
      <name val="Arial"/>
      <family val="2"/>
    </font>
    <font>
      <b/>
      <i/>
      <sz val="20"/>
      <color theme="1"/>
      <name val="Arial"/>
      <family val="2"/>
    </font>
    <font>
      <b/>
      <sz val="16"/>
      <color theme="0"/>
      <name val="Arial"/>
      <family val="2"/>
    </font>
    <font>
      <b/>
      <sz val="16"/>
      <color theme="9" tint="-0.249977111117893"/>
      <name val="Arial"/>
      <family val="2"/>
    </font>
    <font>
      <b/>
      <sz val="16"/>
      <name val="Arial"/>
      <family val="2"/>
    </font>
    <font>
      <b/>
      <sz val="11"/>
      <color theme="1"/>
      <name val="Calibri"/>
      <family val="2"/>
      <scheme val="minor"/>
    </font>
    <font>
      <u/>
      <sz val="11"/>
      <color theme="10"/>
      <name val="Calibri"/>
      <family val="2"/>
      <scheme val="minor"/>
    </font>
    <font>
      <u/>
      <sz val="11"/>
      <color theme="11"/>
      <name val="Calibri"/>
      <family val="2"/>
      <scheme val="minor"/>
    </font>
    <font>
      <sz val="12"/>
      <color rgb="FFFF0000"/>
      <name val="Arial"/>
      <family val="2"/>
    </font>
    <font>
      <i/>
      <sz val="14"/>
      <color theme="1"/>
      <name val="Arial"/>
      <family val="2"/>
    </font>
    <font>
      <b/>
      <i/>
      <sz val="16"/>
      <color theme="1"/>
      <name val="Arial"/>
      <family val="2"/>
    </font>
    <font>
      <b/>
      <i/>
      <sz val="14"/>
      <color theme="1"/>
      <name val="Arial"/>
      <family val="2"/>
    </font>
    <font>
      <b/>
      <sz val="14"/>
      <color theme="1"/>
      <name val="Arial"/>
      <family val="2"/>
    </font>
  </fonts>
  <fills count="1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0">
    <xf numFmtId="0" fontId="0" fillId="0" borderId="0"/>
    <xf numFmtId="9" fontId="6" fillId="0" borderId="0" applyFont="0" applyFill="0" applyBorder="0" applyAlignment="0" applyProtection="0"/>
    <xf numFmtId="0" fontId="9" fillId="0" borderId="0"/>
    <xf numFmtId="0" fontId="10" fillId="0" borderId="0"/>
    <xf numFmtId="0" fontId="6"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cellStyleXfs>
  <cellXfs count="131">
    <xf numFmtId="0" fontId="0" fillId="0" borderId="0" xfId="0"/>
    <xf numFmtId="0" fontId="4" fillId="0" borderId="0" xfId="0" applyFont="1"/>
    <xf numFmtId="0" fontId="3" fillId="0" borderId="0" xfId="0" applyFont="1"/>
    <xf numFmtId="0" fontId="5" fillId="0" borderId="0" xfId="0" applyFont="1"/>
    <xf numFmtId="0" fontId="2" fillId="0" borderId="0" xfId="0" applyFont="1"/>
    <xf numFmtId="0" fontId="0" fillId="0" borderId="1" xfId="0" applyBorder="1"/>
    <xf numFmtId="0" fontId="15" fillId="8" borderId="1" xfId="0" applyFont="1" applyFill="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15" fillId="0" borderId="1" xfId="0" applyFont="1" applyBorder="1"/>
    <xf numFmtId="0" fontId="15" fillId="0" borderId="1" xfId="0" applyFont="1" applyBorder="1" applyAlignment="1">
      <alignment horizontal="center"/>
    </xf>
    <xf numFmtId="0" fontId="0" fillId="0" borderId="1" xfId="0" applyBorder="1" applyAlignment="1">
      <alignment wrapText="1"/>
    </xf>
    <xf numFmtId="10" fontId="0" fillId="0" borderId="0" xfId="1" applyNumberFormat="1" applyFont="1" applyAlignment="1">
      <alignment horizontal="center"/>
    </xf>
    <xf numFmtId="0" fontId="8" fillId="0" borderId="0" xfId="0" applyFont="1" applyFill="1"/>
    <xf numFmtId="0" fontId="12" fillId="7"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7" fillId="9" borderId="1" xfId="0" applyFont="1" applyFill="1" applyBorder="1" applyAlignment="1">
      <alignment horizontal="center" vertical="center" wrapText="1"/>
    </xf>
    <xf numFmtId="0" fontId="8" fillId="9" borderId="1" xfId="0" applyFont="1" applyFill="1" applyBorder="1" applyAlignment="1">
      <alignment horizontal="left" vertical="center" wrapText="1"/>
    </xf>
    <xf numFmtId="0" fontId="7" fillId="10" borderId="1" xfId="0" applyFont="1" applyFill="1" applyBorder="1" applyAlignment="1">
      <alignment horizontal="center"/>
    </xf>
    <xf numFmtId="9" fontId="7" fillId="10" borderId="1" xfId="1" applyFont="1" applyFill="1" applyBorder="1" applyAlignment="1">
      <alignment horizontal="center"/>
    </xf>
    <xf numFmtId="0" fontId="8" fillId="0" borderId="1" xfId="0" applyFont="1" applyFill="1" applyBorder="1" applyAlignment="1">
      <alignment horizontal="left" vertical="center" wrapText="1"/>
    </xf>
    <xf numFmtId="164" fontId="8" fillId="0" borderId="1" xfId="0" applyNumberFormat="1" applyFont="1" applyFill="1" applyBorder="1" applyAlignment="1">
      <alignment horizontal="left" vertical="center" wrapText="1"/>
    </xf>
    <xf numFmtId="164" fontId="8" fillId="0" borderId="1" xfId="0" applyNumberFormat="1" applyFont="1" applyFill="1" applyBorder="1" applyAlignment="1">
      <alignment horizontal="left" vertical="center"/>
    </xf>
    <xf numFmtId="0" fontId="8" fillId="11" borderId="1" xfId="0" applyFont="1" applyFill="1" applyBorder="1" applyAlignment="1">
      <alignment horizontal="left" vertical="center" wrapText="1"/>
    </xf>
    <xf numFmtId="0" fontId="1" fillId="0" borderId="0" xfId="0" applyFont="1"/>
    <xf numFmtId="0" fontId="14" fillId="11" borderId="1" xfId="0" applyFont="1" applyFill="1" applyBorder="1" applyAlignment="1">
      <alignment horizontal="center" vertical="center" wrapText="1"/>
    </xf>
    <xf numFmtId="164" fontId="18" fillId="0" borderId="1" xfId="0" applyNumberFormat="1" applyFont="1" applyFill="1" applyBorder="1" applyAlignment="1">
      <alignment horizontal="left" vertical="center" wrapText="1"/>
    </xf>
    <xf numFmtId="164" fontId="8" fillId="12" borderId="1" xfId="0" applyNumberFormat="1" applyFont="1" applyFill="1" applyBorder="1" applyAlignment="1">
      <alignment horizontal="left" vertical="center" wrapText="1"/>
    </xf>
    <xf numFmtId="164" fontId="8" fillId="11" borderId="1" xfId="0" applyNumberFormat="1" applyFont="1" applyFill="1" applyBorder="1" applyAlignment="1">
      <alignment horizontal="left" vertical="center" wrapText="1"/>
    </xf>
    <xf numFmtId="164" fontId="8" fillId="13" borderId="1" xfId="0" applyNumberFormat="1" applyFont="1" applyFill="1" applyBorder="1" applyAlignment="1">
      <alignment horizontal="left" vertical="center" wrapText="1"/>
    </xf>
    <xf numFmtId="0" fontId="1" fillId="5" borderId="1" xfId="0" applyFont="1" applyFill="1" applyBorder="1" applyAlignment="1">
      <alignment horizontal="left" vertical="center" wrapText="1"/>
    </xf>
    <xf numFmtId="9" fontId="0" fillId="0" borderId="0" xfId="1" applyFont="1"/>
    <xf numFmtId="0" fontId="0" fillId="0" borderId="5" xfId="0" applyBorder="1"/>
    <xf numFmtId="9" fontId="0" fillId="0" borderId="6" xfId="0" applyNumberFormat="1" applyBorder="1"/>
    <xf numFmtId="0" fontId="0" fillId="0" borderId="7" xfId="0" applyBorder="1"/>
    <xf numFmtId="9" fontId="0" fillId="0" borderId="8" xfId="0" applyNumberFormat="1" applyBorder="1"/>
    <xf numFmtId="9" fontId="0" fillId="0" borderId="10" xfId="0" applyNumberFormat="1" applyBorder="1"/>
    <xf numFmtId="0" fontId="0" fillId="0" borderId="11" xfId="0" applyBorder="1"/>
    <xf numFmtId="0" fontId="0" fillId="0" borderId="9" xfId="0" applyFill="1" applyBorder="1" applyAlignment="1">
      <alignment horizontal="right" vertical="center"/>
    </xf>
    <xf numFmtId="0" fontId="0" fillId="0" borderId="12" xfId="0" applyBorder="1"/>
    <xf numFmtId="164" fontId="8" fillId="2" borderId="1" xfId="0" applyNumberFormat="1" applyFont="1" applyFill="1" applyBorder="1" applyAlignment="1">
      <alignment horizontal="left" vertical="center" wrapText="1"/>
    </xf>
    <xf numFmtId="0" fontId="4" fillId="9" borderId="0" xfId="0" applyFont="1" applyFill="1"/>
    <xf numFmtId="0" fontId="1" fillId="14" borderId="0" xfId="0" applyFont="1" applyFill="1"/>
    <xf numFmtId="0" fontId="4" fillId="9" borderId="0" xfId="0" applyFont="1" applyFill="1" applyAlignment="1">
      <alignment wrapText="1"/>
    </xf>
    <xf numFmtId="0" fontId="1" fillId="9" borderId="0" xfId="0" applyFont="1" applyFill="1"/>
    <xf numFmtId="0" fontId="1" fillId="9" borderId="1" xfId="0" applyFont="1" applyFill="1" applyBorder="1" applyAlignment="1">
      <alignment horizontal="left" vertical="center" wrapText="1"/>
    </xf>
    <xf numFmtId="0" fontId="11" fillId="0" borderId="0" xfId="0" applyFont="1" applyAlignment="1"/>
    <xf numFmtId="0" fontId="11" fillId="0" borderId="16" xfId="0" applyFont="1" applyBorder="1" applyAlignment="1"/>
    <xf numFmtId="0" fontId="19" fillId="0" borderId="0" xfId="0" applyFont="1" applyAlignment="1">
      <alignment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0" fillId="2" borderId="1" xfId="0" applyFont="1" applyFill="1" applyBorder="1" applyAlignment="1">
      <alignment horizontal="left" vertical="center"/>
    </xf>
    <xf numFmtId="0" fontId="16" fillId="0" borderId="0" xfId="9"/>
    <xf numFmtId="0" fontId="1" fillId="15" borderId="1" xfId="0" applyFont="1" applyFill="1" applyBorder="1" applyAlignment="1">
      <alignment horizontal="left" vertical="center" wrapText="1"/>
    </xf>
    <xf numFmtId="0" fontId="7" fillId="10" borderId="3" xfId="0" applyFont="1" applyFill="1" applyBorder="1" applyAlignment="1">
      <alignment horizontal="center"/>
    </xf>
    <xf numFmtId="9" fontId="7" fillId="10" borderId="3" xfId="1" applyFont="1" applyFill="1" applyBorder="1" applyAlignment="1">
      <alignment horizontal="center"/>
    </xf>
    <xf numFmtId="0" fontId="12" fillId="7" borderId="1" xfId="0" applyFont="1" applyFill="1" applyBorder="1" applyAlignment="1">
      <alignment horizontal="center" vertical="center" wrapText="1"/>
    </xf>
    <xf numFmtId="0" fontId="22" fillId="3" borderId="2" xfId="0" applyFont="1" applyFill="1" applyBorder="1" applyAlignment="1">
      <alignment horizontal="center" vertical="center" textRotation="90" wrapText="1"/>
    </xf>
    <xf numFmtId="0" fontId="22" fillId="3" borderId="2" xfId="0" applyFont="1" applyFill="1" applyBorder="1" applyAlignment="1">
      <alignment horizontal="center" vertical="center" textRotation="90" wrapText="1"/>
    </xf>
    <xf numFmtId="0" fontId="11" fillId="0" borderId="0" xfId="0" applyFont="1" applyAlignment="1">
      <alignment horizontal="center"/>
    </xf>
    <xf numFmtId="0" fontId="11" fillId="0" borderId="0" xfId="0" applyFont="1" applyBorder="1" applyAlignment="1">
      <alignment horizontal="center"/>
    </xf>
    <xf numFmtId="0" fontId="8" fillId="9" borderId="2" xfId="0" applyFont="1" applyFill="1" applyBorder="1" applyAlignment="1">
      <alignment vertical="center" wrapText="1"/>
    </xf>
    <xf numFmtId="0" fontId="1" fillId="0" borderId="0" xfId="0" applyFont="1" applyAlignment="1">
      <alignment wrapText="1"/>
    </xf>
    <xf numFmtId="9" fontId="7" fillId="10" borderId="0" xfId="1" applyFont="1" applyFill="1" applyBorder="1" applyAlignment="1">
      <alignment horizontal="center"/>
    </xf>
    <xf numFmtId="0" fontId="7" fillId="10" borderId="0" xfId="0" applyFont="1" applyFill="1" applyBorder="1" applyAlignment="1">
      <alignment horizontal="center"/>
    </xf>
    <xf numFmtId="164" fontId="8" fillId="3"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2" borderId="0" xfId="0" applyFill="1"/>
    <xf numFmtId="0" fontId="8" fillId="3" borderId="1" xfId="0" applyFont="1" applyFill="1" applyBorder="1" applyAlignment="1">
      <alignment horizontal="left" vertical="center" wrapText="1"/>
    </xf>
    <xf numFmtId="164" fontId="8" fillId="3" borderId="1" xfId="0" applyNumberFormat="1" applyFont="1" applyFill="1" applyBorder="1" applyAlignment="1">
      <alignment horizontal="left" vertical="center"/>
    </xf>
    <xf numFmtId="0" fontId="7" fillId="15" borderId="1" xfId="0" applyFont="1" applyFill="1" applyBorder="1" applyAlignment="1">
      <alignment horizontal="center" vertical="center" wrapText="1"/>
    </xf>
    <xf numFmtId="164" fontId="8" fillId="2" borderId="1" xfId="0" applyNumberFormat="1" applyFont="1" applyFill="1" applyBorder="1" applyAlignment="1">
      <alignment horizontal="left" vertical="top" wrapText="1"/>
    </xf>
    <xf numFmtId="164" fontId="8" fillId="16" borderId="1" xfId="0" applyNumberFormat="1" applyFont="1" applyFill="1" applyBorder="1" applyAlignment="1">
      <alignment horizontal="left" vertical="center" wrapText="1"/>
    </xf>
    <xf numFmtId="0" fontId="1" fillId="16" borderId="1" xfId="0" applyFont="1" applyFill="1" applyBorder="1" applyAlignment="1">
      <alignment horizontal="left" vertical="center" wrapText="1"/>
    </xf>
    <xf numFmtId="0" fontId="5" fillId="5" borderId="1" xfId="0" applyFont="1" applyFill="1" applyBorder="1" applyAlignment="1">
      <alignment horizontal="center" vertical="center" textRotation="90"/>
    </xf>
    <xf numFmtId="0" fontId="5" fillId="6" borderId="1" xfId="0" applyFont="1" applyFill="1" applyBorder="1" applyAlignment="1">
      <alignment horizontal="center" vertical="center" textRotation="90"/>
    </xf>
    <xf numFmtId="0" fontId="5" fillId="4" borderId="1" xfId="0" applyFont="1" applyFill="1" applyBorder="1" applyAlignment="1">
      <alignment horizontal="center" vertical="center" textRotation="90"/>
    </xf>
    <xf numFmtId="0" fontId="11" fillId="0" borderId="0" xfId="0" applyFont="1" applyAlignment="1">
      <alignment horizontal="center"/>
    </xf>
    <xf numFmtId="0" fontId="5" fillId="3" borderId="1" xfId="0" applyFont="1" applyFill="1" applyBorder="1" applyAlignment="1">
      <alignment horizontal="center" vertical="center" textRotation="90"/>
    </xf>
    <xf numFmtId="0" fontId="5" fillId="9" borderId="2" xfId="0" applyFont="1" applyFill="1" applyBorder="1" applyAlignment="1">
      <alignment horizontal="center" vertical="center" textRotation="90"/>
    </xf>
    <xf numFmtId="0" fontId="5" fillId="9" borderId="4" xfId="0" applyFont="1" applyFill="1" applyBorder="1" applyAlignment="1">
      <alignment horizontal="center" vertical="center" textRotation="90"/>
    </xf>
    <xf numFmtId="0" fontId="5" fillId="9" borderId="3" xfId="0" applyFont="1" applyFill="1" applyBorder="1" applyAlignment="1">
      <alignment horizontal="center" vertical="center" textRotation="90"/>
    </xf>
    <xf numFmtId="0" fontId="5" fillId="0" borderId="0" xfId="0" applyFont="1" applyAlignment="1">
      <alignment horizontal="center" vertical="center"/>
    </xf>
    <xf numFmtId="0" fontId="19" fillId="2" borderId="1" xfId="0" applyFont="1" applyFill="1" applyBorder="1" applyAlignment="1">
      <alignment horizontal="left" vertical="center" wrapText="1"/>
    </xf>
    <xf numFmtId="0" fontId="19" fillId="2" borderId="20" xfId="0" applyFont="1" applyFill="1" applyBorder="1" applyAlignment="1">
      <alignment horizontal="left" vertical="center" wrapText="1"/>
    </xf>
    <xf numFmtId="0" fontId="19" fillId="2" borderId="21" xfId="0" applyFont="1" applyFill="1" applyBorder="1" applyAlignment="1">
      <alignment horizontal="left" vertical="center" wrapText="1"/>
    </xf>
    <xf numFmtId="0" fontId="19" fillId="2" borderId="22" xfId="0" applyFont="1" applyFill="1" applyBorder="1" applyAlignment="1">
      <alignment horizontal="left" vertical="center" wrapText="1"/>
    </xf>
    <xf numFmtId="0" fontId="19" fillId="2" borderId="1" xfId="0" applyFont="1" applyFill="1" applyBorder="1" applyAlignment="1">
      <alignment horizontal="left" wrapText="1"/>
    </xf>
    <xf numFmtId="0" fontId="20" fillId="2" borderId="1" xfId="0" applyFont="1" applyFill="1" applyBorder="1" applyAlignment="1">
      <alignment horizontal="left" vertical="center"/>
    </xf>
    <xf numFmtId="0" fontId="20" fillId="2" borderId="2"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1" fillId="0" borderId="0" xfId="0" applyFont="1" applyBorder="1" applyAlignment="1">
      <alignment horizontal="center"/>
    </xf>
    <xf numFmtId="0" fontId="11" fillId="0" borderId="18" xfId="0" applyFont="1" applyBorder="1" applyAlignment="1">
      <alignment horizontal="center"/>
    </xf>
    <xf numFmtId="0" fontId="11" fillId="0" borderId="17" xfId="0" applyFont="1" applyBorder="1" applyAlignment="1">
      <alignment horizontal="center"/>
    </xf>
    <xf numFmtId="0" fontId="11" fillId="0" borderId="19" xfId="0" applyFont="1" applyBorder="1" applyAlignment="1">
      <alignment horizontal="center"/>
    </xf>
    <xf numFmtId="0" fontId="5" fillId="0" borderId="3" xfId="0" applyFont="1" applyBorder="1" applyAlignment="1">
      <alignment horizontal="left"/>
    </xf>
    <xf numFmtId="0" fontId="22" fillId="4" borderId="2" xfId="0" applyFont="1" applyFill="1" applyBorder="1" applyAlignment="1">
      <alignment horizontal="center" vertical="center" textRotation="90"/>
    </xf>
    <xf numFmtId="0" fontId="22" fillId="4" borderId="4" xfId="0" applyFont="1" applyFill="1" applyBorder="1" applyAlignment="1">
      <alignment horizontal="center" vertical="center" textRotation="90"/>
    </xf>
    <xf numFmtId="0" fontId="22" fillId="4" borderId="3" xfId="0" applyFont="1" applyFill="1" applyBorder="1" applyAlignment="1">
      <alignment horizontal="center" vertical="center" textRotation="90"/>
    </xf>
    <xf numFmtId="0" fontId="22" fillId="3" borderId="2" xfId="0" applyFont="1" applyFill="1" applyBorder="1" applyAlignment="1">
      <alignment horizontal="center" vertical="center" textRotation="90"/>
    </xf>
    <xf numFmtId="0" fontId="22" fillId="3" borderId="4" xfId="0" applyFont="1" applyFill="1" applyBorder="1" applyAlignment="1">
      <alignment horizontal="center" vertical="center" textRotation="90"/>
    </xf>
    <xf numFmtId="0" fontId="22" fillId="3" borderId="2" xfId="0" applyFont="1" applyFill="1" applyBorder="1" applyAlignment="1">
      <alignment horizontal="center" vertical="center" textRotation="90" wrapText="1"/>
    </xf>
    <xf numFmtId="0" fontId="22" fillId="3" borderId="3" xfId="0" applyFont="1" applyFill="1" applyBorder="1" applyAlignment="1">
      <alignment horizontal="center" vertical="center" textRotation="90" wrapText="1"/>
    </xf>
    <xf numFmtId="0" fontId="5" fillId="0" borderId="1" xfId="0" applyFont="1" applyBorder="1" applyAlignment="1">
      <alignment horizontal="left"/>
    </xf>
    <xf numFmtId="0" fontId="22" fillId="9" borderId="2" xfId="0" applyFont="1" applyFill="1" applyBorder="1" applyAlignment="1">
      <alignment horizontal="center" vertical="center" textRotation="90" wrapText="1"/>
    </xf>
    <xf numFmtId="0" fontId="22" fillId="9" borderId="4" xfId="0" applyFont="1" applyFill="1" applyBorder="1" applyAlignment="1">
      <alignment horizontal="center" vertical="center" textRotation="90" wrapText="1"/>
    </xf>
    <xf numFmtId="0" fontId="22" fillId="15" borderId="13" xfId="0" applyFont="1" applyFill="1" applyBorder="1" applyAlignment="1">
      <alignment horizontal="center" vertical="center" textRotation="90" wrapText="1"/>
    </xf>
    <xf numFmtId="0" fontId="22" fillId="15" borderId="15" xfId="0" applyFont="1" applyFill="1" applyBorder="1" applyAlignment="1">
      <alignment horizontal="center" vertical="center" textRotation="90" wrapText="1"/>
    </xf>
    <xf numFmtId="0" fontId="22" fillId="4" borderId="2" xfId="0" applyFont="1" applyFill="1" applyBorder="1" applyAlignment="1">
      <alignment horizontal="center" vertical="center" textRotation="90" wrapText="1"/>
    </xf>
    <xf numFmtId="0" fontId="22" fillId="4" borderId="3" xfId="0" applyFont="1" applyFill="1" applyBorder="1" applyAlignment="1">
      <alignment horizontal="center" vertical="center" textRotation="90" wrapText="1"/>
    </xf>
    <xf numFmtId="0" fontId="22" fillId="4" borderId="1" xfId="0" applyFont="1" applyFill="1" applyBorder="1" applyAlignment="1">
      <alignment horizontal="center" vertical="center" textRotation="90" wrapText="1"/>
    </xf>
    <xf numFmtId="0" fontId="22" fillId="4" borderId="4" xfId="0" applyFont="1" applyFill="1" applyBorder="1" applyAlignment="1">
      <alignment horizontal="center" vertical="center" textRotation="90" wrapText="1"/>
    </xf>
    <xf numFmtId="0" fontId="22" fillId="9" borderId="3" xfId="0" applyFont="1" applyFill="1" applyBorder="1" applyAlignment="1">
      <alignment horizontal="center" vertical="center" textRotation="90" wrapText="1"/>
    </xf>
    <xf numFmtId="0" fontId="22" fillId="9" borderId="2" xfId="0" applyFont="1" applyFill="1" applyBorder="1" applyAlignment="1">
      <alignment horizontal="center" vertical="center" textRotation="90"/>
    </xf>
    <xf numFmtId="0" fontId="22" fillId="9" borderId="4" xfId="0" applyFont="1" applyFill="1" applyBorder="1" applyAlignment="1">
      <alignment horizontal="center" vertical="center" textRotation="90"/>
    </xf>
    <xf numFmtId="0" fontId="22" fillId="9" borderId="3" xfId="0" applyFont="1" applyFill="1" applyBorder="1" applyAlignment="1">
      <alignment horizontal="center" vertical="center" textRotation="90"/>
    </xf>
    <xf numFmtId="0" fontId="22" fillId="3" borderId="3" xfId="0" applyFont="1" applyFill="1" applyBorder="1" applyAlignment="1">
      <alignment horizontal="center" vertical="center" textRotation="90"/>
    </xf>
  </cellXfs>
  <cellStyles count="10">
    <cellStyle name="Hipervínculo" xfId="5" builtinId="8" hidden="1"/>
    <cellStyle name="Hipervínculo" xfId="7" builtinId="8" hidden="1"/>
    <cellStyle name="Hipervínculo" xfId="9" builtinId="8"/>
    <cellStyle name="Hipervínculo visitado" xfId="6" builtinId="9" hidden="1"/>
    <cellStyle name="Hipervínculo visitado" xfId="8" builtinId="9" hidden="1"/>
    <cellStyle name="Normal" xfId="0" builtinId="0"/>
    <cellStyle name="Normal 2" xfId="2"/>
    <cellStyle name="Normal 2 2" xfId="3"/>
    <cellStyle name="Normal 2 4" xfId="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4A3A-4A66-A92F-AF51F7D4C80E}"/>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4A3A-4A66-A92F-AF51F7D4C80E}"/>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4A3A-4A66-A92F-AF51F7D4C80E}"/>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Hoja1!$H$6:$H$8</c:f>
              <c:strCache>
                <c:ptCount val="3"/>
                <c:pt idx="0">
                  <c:v>Actividades terminadas</c:v>
                </c:pt>
                <c:pt idx="1">
                  <c:v>Actividadaes en ejecución</c:v>
                </c:pt>
                <c:pt idx="2">
                  <c:v>Actividades sin avances</c:v>
                </c:pt>
              </c:strCache>
            </c:strRef>
          </c:cat>
          <c:val>
            <c:numRef>
              <c:f>Hoja1!$J$6:$J$8</c:f>
              <c:numCache>
                <c:formatCode>0%</c:formatCode>
                <c:ptCount val="3"/>
                <c:pt idx="0">
                  <c:v>0.56000000000000005</c:v>
                </c:pt>
                <c:pt idx="1">
                  <c:v>0.36</c:v>
                </c:pt>
                <c:pt idx="2">
                  <c:v>0.08</c:v>
                </c:pt>
              </c:numCache>
            </c:numRef>
          </c:val>
          <c:extLst>
            <c:ext xmlns:c16="http://schemas.microsoft.com/office/drawing/2014/chart" uri="{C3380CC4-5D6E-409C-BE32-E72D297353CC}">
              <c16:uniqueId val="{00000000-EECE-4E54-B2D6-BC8F2EC74AE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297654</xdr:colOff>
      <xdr:row>0</xdr:row>
      <xdr:rowOff>71438</xdr:rowOff>
    </xdr:from>
    <xdr:to>
      <xdr:col>2</xdr:col>
      <xdr:colOff>1835238</xdr:colOff>
      <xdr:row>2</xdr:row>
      <xdr:rowOff>250031</xdr:rowOff>
    </xdr:to>
    <xdr:pic>
      <xdr:nvPicPr>
        <xdr:cNvPr id="2" name="Imagen 2">
          <a:extLst>
            <a:ext uri="{FF2B5EF4-FFF2-40B4-BE49-F238E27FC236}">
              <a16:creationId xmlns:a16="http://schemas.microsoft.com/office/drawing/2014/main" id="{8C7EC68F-1B6E-477B-AC21-AF1A154AE7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6854" y="71438"/>
          <a:ext cx="2004309" cy="826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297654</xdr:colOff>
      <xdr:row>0</xdr:row>
      <xdr:rowOff>71438</xdr:rowOff>
    </xdr:from>
    <xdr:to>
      <xdr:col>2</xdr:col>
      <xdr:colOff>1835238</xdr:colOff>
      <xdr:row>2</xdr:row>
      <xdr:rowOff>250031</xdr:rowOff>
    </xdr:to>
    <xdr:pic>
      <xdr:nvPicPr>
        <xdr:cNvPr id="2" name="Imagen 2">
          <a:extLst>
            <a:ext uri="{FF2B5EF4-FFF2-40B4-BE49-F238E27FC236}">
              <a16:creationId xmlns:a16="http://schemas.microsoft.com/office/drawing/2014/main" id="{6A260B13-D612-4B0F-9380-A3458C7340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2092" y="71438"/>
          <a:ext cx="2001927" cy="82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295275</xdr:colOff>
      <xdr:row>3</xdr:row>
      <xdr:rowOff>42862</xdr:rowOff>
    </xdr:from>
    <xdr:to>
      <xdr:col>16</xdr:col>
      <xdr:colOff>295275</xdr:colOff>
      <xdr:row>17</xdr:row>
      <xdr:rowOff>119062</xdr:rowOff>
    </xdr:to>
    <xdr:graphicFrame macro="">
      <xdr:nvGraphicFramePr>
        <xdr:cNvPr id="2" name="Gráfico 1">
          <a:extLst>
            <a:ext uri="{FF2B5EF4-FFF2-40B4-BE49-F238E27FC236}">
              <a16:creationId xmlns:a16="http://schemas.microsoft.com/office/drawing/2014/main" id="{42F897D7-4B4B-47BD-808C-056B42405C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789214</xdr:colOff>
      <xdr:row>0</xdr:row>
      <xdr:rowOff>0</xdr:rowOff>
    </xdr:from>
    <xdr:to>
      <xdr:col>2</xdr:col>
      <xdr:colOff>1685326</xdr:colOff>
      <xdr:row>2</xdr:row>
      <xdr:rowOff>249065</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214" y="0"/>
          <a:ext cx="3182112" cy="9022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775607</xdr:colOff>
      <xdr:row>0</xdr:row>
      <xdr:rowOff>0</xdr:rowOff>
    </xdr:from>
    <xdr:to>
      <xdr:col>2</xdr:col>
      <xdr:colOff>190500</xdr:colOff>
      <xdr:row>2</xdr:row>
      <xdr:rowOff>214899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5607" y="0"/>
          <a:ext cx="3061607" cy="8680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80" zoomScaleNormal="80" zoomScalePageLayoutView="80" workbookViewId="0">
      <pane xSplit="1" ySplit="5" topLeftCell="B6" activePane="bottomRight" state="frozen"/>
      <selection pane="topRight" activeCell="B1" sqref="B1"/>
      <selection pane="bottomLeft" activeCell="A6" sqref="A6"/>
      <selection pane="bottomRight" activeCell="C6" sqref="C6"/>
    </sheetView>
  </sheetViews>
  <sheetFormatPr baseColWidth="10" defaultColWidth="11.42578125" defaultRowHeight="15" x14ac:dyDescent="0.2"/>
  <cols>
    <col min="1" max="1" width="18.28515625" style="1" customWidth="1"/>
    <col min="2" max="2" width="7" style="1" customWidth="1"/>
    <col min="3" max="3" width="55.28515625" style="1" customWidth="1"/>
    <col min="4" max="4" width="55.28515625" style="1" hidden="1" customWidth="1"/>
    <col min="5" max="5" width="45.28515625" style="1" customWidth="1"/>
    <col min="6" max="6" width="42.42578125" style="1" customWidth="1"/>
    <col min="7" max="7" width="24.140625" style="1" customWidth="1"/>
    <col min="8" max="8" width="73" style="13" customWidth="1"/>
    <col min="9" max="16384" width="11.42578125" style="1"/>
  </cols>
  <sheetData>
    <row r="1" spans="1:8" ht="25.5" x14ac:dyDescent="0.35">
      <c r="A1" s="87" t="s">
        <v>70</v>
      </c>
      <c r="B1" s="87"/>
      <c r="C1" s="87"/>
      <c r="D1" s="87"/>
      <c r="E1" s="87"/>
      <c r="F1" s="87"/>
      <c r="G1" s="87"/>
      <c r="H1" s="87"/>
    </row>
    <row r="2" spans="1:8" ht="25.5" x14ac:dyDescent="0.35">
      <c r="A2" s="87" t="s">
        <v>89</v>
      </c>
      <c r="B2" s="87"/>
      <c r="C2" s="87"/>
      <c r="D2" s="87"/>
      <c r="E2" s="87"/>
      <c r="F2" s="87"/>
      <c r="G2" s="87"/>
      <c r="H2" s="87"/>
    </row>
    <row r="3" spans="1:8" ht="25.5" x14ac:dyDescent="0.35">
      <c r="A3" s="87" t="s">
        <v>177</v>
      </c>
      <c r="B3" s="87"/>
      <c r="C3" s="87"/>
      <c r="D3" s="87"/>
      <c r="E3" s="87"/>
      <c r="F3" s="87"/>
      <c r="G3" s="87"/>
      <c r="H3" s="87"/>
    </row>
    <row r="4" spans="1:8" ht="25.5" x14ac:dyDescent="0.35">
      <c r="A4" s="87"/>
      <c r="B4" s="87"/>
      <c r="C4" s="87"/>
      <c r="D4" s="87"/>
      <c r="E4" s="87"/>
      <c r="F4" s="87"/>
      <c r="G4" s="87"/>
      <c r="H4" s="87"/>
    </row>
    <row r="5" spans="1:8" ht="20.25" x14ac:dyDescent="0.2">
      <c r="A5" s="14" t="s">
        <v>0</v>
      </c>
      <c r="B5" s="14"/>
      <c r="C5" s="14" t="s">
        <v>1</v>
      </c>
      <c r="D5" s="14" t="s">
        <v>178</v>
      </c>
      <c r="E5" s="15" t="s">
        <v>2</v>
      </c>
      <c r="F5" s="16" t="s">
        <v>3</v>
      </c>
      <c r="G5" s="15" t="s">
        <v>69</v>
      </c>
      <c r="H5" s="35" t="s">
        <v>181</v>
      </c>
    </row>
    <row r="6" spans="1:8" ht="75" x14ac:dyDescent="0.2">
      <c r="A6" s="88" t="s">
        <v>4</v>
      </c>
      <c r="B6" s="17">
        <v>1.1000000000000001</v>
      </c>
      <c r="C6" s="18" t="s">
        <v>115</v>
      </c>
      <c r="D6" s="18" t="s">
        <v>179</v>
      </c>
      <c r="E6" s="30" t="s">
        <v>118</v>
      </c>
      <c r="F6" s="30" t="s">
        <v>5</v>
      </c>
      <c r="G6" s="31" t="s">
        <v>156</v>
      </c>
      <c r="H6" s="31" t="s">
        <v>109</v>
      </c>
    </row>
    <row r="7" spans="1:8" ht="67.5" customHeight="1" x14ac:dyDescent="0.2">
      <c r="A7" s="88"/>
      <c r="B7" s="17">
        <v>1.2</v>
      </c>
      <c r="C7" s="18" t="s">
        <v>113</v>
      </c>
      <c r="D7" s="18" t="s">
        <v>180</v>
      </c>
      <c r="E7" s="30" t="s">
        <v>93</v>
      </c>
      <c r="F7" s="30" t="s">
        <v>5</v>
      </c>
      <c r="G7" s="31" t="s">
        <v>156</v>
      </c>
      <c r="H7" s="31" t="s">
        <v>152</v>
      </c>
    </row>
    <row r="8" spans="1:8" ht="75" x14ac:dyDescent="0.2">
      <c r="A8" s="88"/>
      <c r="B8" s="17">
        <v>1.3</v>
      </c>
      <c r="C8" s="18" t="s">
        <v>114</v>
      </c>
      <c r="D8" s="18"/>
      <c r="E8" s="30" t="s">
        <v>119</v>
      </c>
      <c r="F8" s="30" t="s">
        <v>5</v>
      </c>
      <c r="G8" s="31" t="s">
        <v>157</v>
      </c>
      <c r="H8" s="31" t="s">
        <v>158</v>
      </c>
    </row>
    <row r="9" spans="1:8" ht="45.75" customHeight="1" x14ac:dyDescent="0.2">
      <c r="A9" s="88"/>
      <c r="B9" s="17">
        <v>1.4</v>
      </c>
      <c r="C9" s="18" t="s">
        <v>116</v>
      </c>
      <c r="D9" s="18" t="s">
        <v>184</v>
      </c>
      <c r="E9" s="30" t="s">
        <v>117</v>
      </c>
      <c r="F9" s="30" t="s">
        <v>5</v>
      </c>
      <c r="G9" s="31" t="s">
        <v>159</v>
      </c>
      <c r="H9" s="31" t="s">
        <v>153</v>
      </c>
    </row>
    <row r="10" spans="1:8" ht="51.75" customHeight="1" x14ac:dyDescent="0.2">
      <c r="A10" s="88"/>
      <c r="B10" s="17">
        <v>1.5</v>
      </c>
      <c r="C10" s="18" t="s">
        <v>96</v>
      </c>
      <c r="D10" s="18"/>
      <c r="E10" s="30" t="s">
        <v>80</v>
      </c>
      <c r="F10" s="30" t="s">
        <v>5</v>
      </c>
      <c r="G10" s="31" t="s">
        <v>160</v>
      </c>
      <c r="H10" s="31" t="s">
        <v>154</v>
      </c>
    </row>
    <row r="11" spans="1:8" ht="51.75" customHeight="1" x14ac:dyDescent="0.2">
      <c r="A11" s="88"/>
      <c r="B11" s="17">
        <v>1.6</v>
      </c>
      <c r="C11" s="18" t="s">
        <v>120</v>
      </c>
      <c r="D11" s="18" t="s">
        <v>183</v>
      </c>
      <c r="E11" s="30" t="s">
        <v>123</v>
      </c>
      <c r="F11" s="30" t="s">
        <v>124</v>
      </c>
      <c r="G11" s="31" t="s">
        <v>161</v>
      </c>
      <c r="H11" s="31" t="s">
        <v>140</v>
      </c>
    </row>
    <row r="12" spans="1:8" ht="49.5" customHeight="1" x14ac:dyDescent="0.2">
      <c r="A12" s="88"/>
      <c r="B12" s="17">
        <v>1.7</v>
      </c>
      <c r="C12" s="18" t="s">
        <v>94</v>
      </c>
      <c r="D12" s="18" t="s">
        <v>182</v>
      </c>
      <c r="E12" s="30" t="s">
        <v>95</v>
      </c>
      <c r="F12" s="30" t="s">
        <v>131</v>
      </c>
      <c r="G12" s="31" t="s">
        <v>162</v>
      </c>
      <c r="H12" s="31"/>
    </row>
    <row r="13" spans="1:8" ht="68.25" customHeight="1" x14ac:dyDescent="0.2">
      <c r="A13" s="88"/>
      <c r="B13" s="17">
        <v>1.8</v>
      </c>
      <c r="C13" s="18" t="s">
        <v>121</v>
      </c>
      <c r="D13" s="18"/>
      <c r="E13" s="30" t="s">
        <v>122</v>
      </c>
      <c r="F13" s="30" t="s">
        <v>6</v>
      </c>
      <c r="G13" s="31" t="s">
        <v>163</v>
      </c>
      <c r="H13" s="31" t="s">
        <v>142</v>
      </c>
    </row>
    <row r="14" spans="1:8" ht="49.5" customHeight="1" x14ac:dyDescent="0.2">
      <c r="A14" s="88"/>
      <c r="B14" s="17">
        <v>1.9</v>
      </c>
      <c r="C14" s="18" t="s">
        <v>111</v>
      </c>
      <c r="D14" s="18" t="s">
        <v>185</v>
      </c>
      <c r="E14" s="30" t="s">
        <v>125</v>
      </c>
      <c r="F14" s="30" t="s">
        <v>5</v>
      </c>
      <c r="G14" s="31" t="s">
        <v>164</v>
      </c>
      <c r="H14" s="31"/>
    </row>
    <row r="15" spans="1:8" ht="66" customHeight="1" x14ac:dyDescent="0.2">
      <c r="A15" s="88"/>
      <c r="B15" s="17">
        <v>2</v>
      </c>
      <c r="C15" s="18" t="s">
        <v>112</v>
      </c>
      <c r="D15" s="18" t="s">
        <v>186</v>
      </c>
      <c r="E15" s="30" t="s">
        <v>126</v>
      </c>
      <c r="F15" s="30" t="s">
        <v>5</v>
      </c>
      <c r="G15" s="31">
        <v>44957</v>
      </c>
      <c r="H15" s="31" t="s">
        <v>165</v>
      </c>
    </row>
    <row r="16" spans="1:8" ht="102.75" customHeight="1" x14ac:dyDescent="0.2">
      <c r="A16" s="89" t="s">
        <v>7</v>
      </c>
      <c r="B16" s="26">
        <v>2.1</v>
      </c>
      <c r="C16" s="27" t="s">
        <v>76</v>
      </c>
      <c r="D16" s="33" t="s">
        <v>188</v>
      </c>
      <c r="E16" s="30" t="s">
        <v>77</v>
      </c>
      <c r="F16" s="30" t="s">
        <v>107</v>
      </c>
      <c r="G16" s="32" t="s">
        <v>166</v>
      </c>
      <c r="H16" s="31" t="s">
        <v>143</v>
      </c>
    </row>
    <row r="17" spans="1:8" ht="108" customHeight="1" x14ac:dyDescent="0.2">
      <c r="A17" s="90"/>
      <c r="B17" s="26">
        <v>2.2000000000000002</v>
      </c>
      <c r="C17" s="27" t="s">
        <v>79</v>
      </c>
      <c r="D17" s="27"/>
      <c r="E17" s="30" t="s">
        <v>78</v>
      </c>
      <c r="F17" s="30" t="s">
        <v>5</v>
      </c>
      <c r="G17" s="32" t="s">
        <v>167</v>
      </c>
      <c r="H17" s="31" t="s">
        <v>144</v>
      </c>
    </row>
    <row r="18" spans="1:8" ht="70.5" customHeight="1" x14ac:dyDescent="0.2">
      <c r="A18" s="90"/>
      <c r="B18" s="26">
        <v>2.2999999999999998</v>
      </c>
      <c r="C18" s="27" t="s">
        <v>98</v>
      </c>
      <c r="D18" s="27" t="s">
        <v>187</v>
      </c>
      <c r="E18" s="30" t="s">
        <v>97</v>
      </c>
      <c r="F18" s="30" t="s">
        <v>132</v>
      </c>
      <c r="G18" s="32" t="s">
        <v>168</v>
      </c>
      <c r="H18" s="31" t="s">
        <v>145</v>
      </c>
    </row>
    <row r="19" spans="1:8" ht="85.5" customHeight="1" x14ac:dyDescent="0.2">
      <c r="A19" s="91"/>
      <c r="B19" s="26">
        <v>2.4</v>
      </c>
      <c r="C19" s="27" t="s">
        <v>99</v>
      </c>
      <c r="D19" s="27" t="s">
        <v>189</v>
      </c>
      <c r="E19" s="30" t="s">
        <v>108</v>
      </c>
      <c r="F19" s="30" t="s">
        <v>5</v>
      </c>
      <c r="G19" s="32" t="s">
        <v>156</v>
      </c>
      <c r="H19" s="31" t="s">
        <v>146</v>
      </c>
    </row>
    <row r="20" spans="1:8" ht="52.5" customHeight="1" x14ac:dyDescent="0.2">
      <c r="A20" s="84" t="s">
        <v>8</v>
      </c>
      <c r="B20" s="19">
        <v>3.1</v>
      </c>
      <c r="C20" s="20" t="s">
        <v>9</v>
      </c>
      <c r="D20" s="20"/>
      <c r="E20" s="30" t="s">
        <v>127</v>
      </c>
      <c r="F20" s="30" t="s">
        <v>105</v>
      </c>
      <c r="G20" s="31" t="s">
        <v>167</v>
      </c>
      <c r="H20" s="31" t="s">
        <v>147</v>
      </c>
    </row>
    <row r="21" spans="1:8" ht="76.5" customHeight="1" x14ac:dyDescent="0.2">
      <c r="A21" s="84"/>
      <c r="B21" s="19">
        <v>3.2</v>
      </c>
      <c r="C21" s="20" t="s">
        <v>10</v>
      </c>
      <c r="D21" s="20"/>
      <c r="E21" s="30" t="s">
        <v>71</v>
      </c>
      <c r="F21" s="30" t="s">
        <v>74</v>
      </c>
      <c r="G21" s="31" t="s">
        <v>169</v>
      </c>
      <c r="H21" s="31" t="s">
        <v>136</v>
      </c>
    </row>
    <row r="22" spans="1:8" ht="67.5" customHeight="1" x14ac:dyDescent="0.2">
      <c r="A22" s="84"/>
      <c r="B22" s="19">
        <v>3.3</v>
      </c>
      <c r="C22" s="20" t="s">
        <v>100</v>
      </c>
      <c r="D22" s="20"/>
      <c r="E22" s="30" t="s">
        <v>128</v>
      </c>
      <c r="F22" s="30" t="s">
        <v>101</v>
      </c>
      <c r="G22" s="31" t="s">
        <v>170</v>
      </c>
      <c r="H22" s="31"/>
    </row>
    <row r="23" spans="1:8" ht="57" customHeight="1" x14ac:dyDescent="0.2">
      <c r="A23" s="84"/>
      <c r="B23" s="19">
        <v>3.4</v>
      </c>
      <c r="C23" s="20" t="s">
        <v>102</v>
      </c>
      <c r="D23" s="20" t="s">
        <v>190</v>
      </c>
      <c r="E23" s="30" t="s">
        <v>75</v>
      </c>
      <c r="F23" s="30" t="s">
        <v>11</v>
      </c>
      <c r="G23" s="31" t="s">
        <v>156</v>
      </c>
      <c r="H23" s="31" t="s">
        <v>171</v>
      </c>
    </row>
    <row r="24" spans="1:8" ht="84.75" customHeight="1" x14ac:dyDescent="0.2">
      <c r="A24" s="85" t="s">
        <v>12</v>
      </c>
      <c r="B24" s="21">
        <v>4.0999999999999996</v>
      </c>
      <c r="C24" s="22" t="s">
        <v>103</v>
      </c>
      <c r="D24" s="22"/>
      <c r="E24" s="30" t="s">
        <v>129</v>
      </c>
      <c r="F24" s="30" t="s">
        <v>133</v>
      </c>
      <c r="G24" s="32" t="s">
        <v>167</v>
      </c>
      <c r="H24" s="31" t="s">
        <v>141</v>
      </c>
    </row>
    <row r="25" spans="1:8" ht="82.5" customHeight="1" x14ac:dyDescent="0.2">
      <c r="A25" s="85"/>
      <c r="B25" s="21">
        <v>4.2</v>
      </c>
      <c r="C25" s="22" t="s">
        <v>104</v>
      </c>
      <c r="D25" s="22" t="s">
        <v>191</v>
      </c>
      <c r="E25" s="30" t="s">
        <v>81</v>
      </c>
      <c r="F25" s="30" t="s">
        <v>130</v>
      </c>
      <c r="G25" s="32" t="s">
        <v>156</v>
      </c>
      <c r="H25" s="31"/>
    </row>
    <row r="26" spans="1:8" ht="69.75" customHeight="1" x14ac:dyDescent="0.2">
      <c r="A26" s="85"/>
      <c r="B26" s="21">
        <v>4.3</v>
      </c>
      <c r="C26" s="22" t="s">
        <v>82</v>
      </c>
      <c r="D26" s="22"/>
      <c r="E26" s="30" t="s">
        <v>134</v>
      </c>
      <c r="F26" s="30" t="s">
        <v>135</v>
      </c>
      <c r="G26" s="32" t="s">
        <v>172</v>
      </c>
      <c r="H26" s="31" t="s">
        <v>155</v>
      </c>
    </row>
    <row r="27" spans="1:8" ht="93" customHeight="1" x14ac:dyDescent="0.2">
      <c r="A27" s="85"/>
      <c r="B27" s="21">
        <v>4.4000000000000004</v>
      </c>
      <c r="C27" s="22" t="s">
        <v>87</v>
      </c>
      <c r="D27" s="22"/>
      <c r="E27" s="30" t="s">
        <v>88</v>
      </c>
      <c r="F27" s="30" t="s">
        <v>72</v>
      </c>
      <c r="G27" s="31" t="s">
        <v>169</v>
      </c>
      <c r="H27" s="31" t="s">
        <v>137</v>
      </c>
    </row>
    <row r="28" spans="1:8" ht="79.5" customHeight="1" x14ac:dyDescent="0.2">
      <c r="A28" s="86" t="s">
        <v>13</v>
      </c>
      <c r="B28" s="23">
        <v>5.0999999999999996</v>
      </c>
      <c r="C28" s="24" t="s">
        <v>14</v>
      </c>
      <c r="D28" s="24"/>
      <c r="E28" s="30" t="s">
        <v>15</v>
      </c>
      <c r="F28" s="30" t="s">
        <v>16</v>
      </c>
      <c r="G28" s="31" t="s">
        <v>167</v>
      </c>
      <c r="H28" s="31" t="s">
        <v>138</v>
      </c>
    </row>
    <row r="29" spans="1:8" ht="77.25" customHeight="1" x14ac:dyDescent="0.2">
      <c r="A29" s="86"/>
      <c r="B29" s="23">
        <v>5.2</v>
      </c>
      <c r="C29" s="24" t="s">
        <v>17</v>
      </c>
      <c r="D29" s="24"/>
      <c r="E29" s="30" t="s">
        <v>83</v>
      </c>
      <c r="F29" s="30" t="s">
        <v>16</v>
      </c>
      <c r="G29" s="31" t="s">
        <v>169</v>
      </c>
      <c r="H29" s="31" t="s">
        <v>149</v>
      </c>
    </row>
    <row r="30" spans="1:8" ht="88.5" customHeight="1" x14ac:dyDescent="0.2">
      <c r="A30" s="86"/>
      <c r="B30" s="23">
        <v>5.3</v>
      </c>
      <c r="C30" s="24" t="s">
        <v>20</v>
      </c>
      <c r="D30" s="24"/>
      <c r="E30" s="30" t="s">
        <v>84</v>
      </c>
      <c r="F30" s="30" t="s">
        <v>110</v>
      </c>
      <c r="G30" s="31" t="s">
        <v>168</v>
      </c>
      <c r="H30" s="31" t="s">
        <v>150</v>
      </c>
    </row>
    <row r="31" spans="1:8" ht="76.5" customHeight="1" x14ac:dyDescent="0.2">
      <c r="A31" s="86"/>
      <c r="B31" s="23">
        <v>5.4</v>
      </c>
      <c r="C31" s="24" t="s">
        <v>18</v>
      </c>
      <c r="D31" s="24"/>
      <c r="E31" s="30" t="s">
        <v>19</v>
      </c>
      <c r="F31" s="30" t="s">
        <v>106</v>
      </c>
      <c r="G31" s="31" t="s">
        <v>168</v>
      </c>
      <c r="H31" s="31" t="s">
        <v>148</v>
      </c>
    </row>
    <row r="32" spans="1:8" ht="75" customHeight="1" x14ac:dyDescent="0.2">
      <c r="A32" s="86"/>
      <c r="B32" s="23">
        <v>5.5</v>
      </c>
      <c r="C32" s="24" t="s">
        <v>21</v>
      </c>
      <c r="D32" s="24"/>
      <c r="E32" s="30" t="s">
        <v>22</v>
      </c>
      <c r="F32" s="30" t="s">
        <v>73</v>
      </c>
      <c r="G32" s="31" t="s">
        <v>167</v>
      </c>
      <c r="H32" s="31" t="s">
        <v>139</v>
      </c>
    </row>
    <row r="33" spans="1:8" ht="81" customHeight="1" x14ac:dyDescent="0.2">
      <c r="A33" s="86"/>
      <c r="B33" s="23">
        <v>5.6</v>
      </c>
      <c r="C33" s="25" t="s">
        <v>85</v>
      </c>
      <c r="D33" s="25"/>
      <c r="E33" s="33" t="s">
        <v>86</v>
      </c>
      <c r="F33" s="30" t="s">
        <v>107</v>
      </c>
      <c r="G33" s="31" t="s">
        <v>170</v>
      </c>
      <c r="H33" s="31" t="s">
        <v>151</v>
      </c>
    </row>
    <row r="34" spans="1:8" ht="15.75" x14ac:dyDescent="0.25">
      <c r="F34" s="28">
        <f>COUNTA(F6:F33)</f>
        <v>28</v>
      </c>
      <c r="G34" s="28">
        <v>0</v>
      </c>
      <c r="H34" s="29">
        <f>G34/F34</f>
        <v>0</v>
      </c>
    </row>
    <row r="35" spans="1:8" ht="15.75" x14ac:dyDescent="0.25">
      <c r="F35" s="28" t="s">
        <v>90</v>
      </c>
      <c r="G35" s="28" t="s">
        <v>91</v>
      </c>
      <c r="H35" s="28" t="s">
        <v>92</v>
      </c>
    </row>
    <row r="38" spans="1:8" x14ac:dyDescent="0.2">
      <c r="E38" s="34"/>
    </row>
    <row r="39" spans="1:8" x14ac:dyDescent="0.2">
      <c r="E39" s="34"/>
      <c r="F39" s="34"/>
    </row>
    <row r="40" spans="1:8" x14ac:dyDescent="0.2">
      <c r="E40" s="34"/>
    </row>
    <row r="41" spans="1:8" x14ac:dyDescent="0.2">
      <c r="E41" s="34"/>
    </row>
    <row r="47" spans="1:8" ht="15.75" x14ac:dyDescent="0.25">
      <c r="C47" s="3"/>
      <c r="D47" s="3"/>
    </row>
    <row r="48" spans="1:8" x14ac:dyDescent="0.2">
      <c r="C48" s="2"/>
      <c r="D48" s="2"/>
    </row>
    <row r="49" spans="3:4" x14ac:dyDescent="0.2">
      <c r="C49" s="4"/>
      <c r="D49" s="4"/>
    </row>
  </sheetData>
  <autoFilter ref="A5:H35"/>
  <mergeCells count="9">
    <mergeCell ref="A20:A23"/>
    <mergeCell ref="A24:A27"/>
    <mergeCell ref="A28:A33"/>
    <mergeCell ref="A1:H1"/>
    <mergeCell ref="A2:H2"/>
    <mergeCell ref="A3:H3"/>
    <mergeCell ref="A4:H4"/>
    <mergeCell ref="A6:A15"/>
    <mergeCell ref="A16:A19"/>
  </mergeCells>
  <pageMargins left="0.7" right="0.7" top="0.75" bottom="0.75" header="0.3" footer="0.3"/>
  <pageSetup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46"/>
  <sheetViews>
    <sheetView showGridLines="0" zoomScale="85" zoomScaleNormal="85" zoomScalePageLayoutView="80" workbookViewId="0">
      <pane xSplit="1" ySplit="5" topLeftCell="B30" activePane="bottomRight" state="frozen"/>
      <selection pane="topRight" activeCell="B1" sqref="B1"/>
      <selection pane="bottomLeft" activeCell="A6" sqref="A6"/>
      <selection pane="bottomRight" activeCell="C53" sqref="C53"/>
    </sheetView>
  </sheetViews>
  <sheetFormatPr baseColWidth="10" defaultColWidth="11.42578125" defaultRowHeight="15" x14ac:dyDescent="0.2"/>
  <cols>
    <col min="1" max="1" width="27.42578125" style="1" customWidth="1"/>
    <col min="2" max="2" width="7" style="1" customWidth="1"/>
    <col min="3" max="3" width="55.28515625" style="1" customWidth="1"/>
    <col min="4" max="4" width="30.140625" style="1" customWidth="1"/>
    <col min="5" max="5" width="63" style="1" customWidth="1"/>
    <col min="6" max="6" width="46.28515625" style="1" bestFit="1" customWidth="1"/>
    <col min="7" max="7" width="33.42578125" style="1" customWidth="1"/>
    <col min="8" max="8" width="65.7109375" style="1" customWidth="1"/>
    <col min="9" max="9" width="73" style="13" customWidth="1"/>
    <col min="10" max="16384" width="11.42578125" style="1"/>
  </cols>
  <sheetData>
    <row r="1" spans="1:9" ht="25.5" x14ac:dyDescent="0.35">
      <c r="A1" s="87" t="s">
        <v>70</v>
      </c>
      <c r="B1" s="87"/>
      <c r="C1" s="87"/>
      <c r="D1" s="87"/>
      <c r="E1" s="87"/>
      <c r="F1" s="87"/>
      <c r="G1" s="87"/>
      <c r="H1" s="87"/>
      <c r="I1" s="87"/>
    </row>
    <row r="2" spans="1:9" ht="25.5" x14ac:dyDescent="0.35">
      <c r="A2" s="87" t="s">
        <v>89</v>
      </c>
      <c r="B2" s="87"/>
      <c r="C2" s="87"/>
      <c r="D2" s="87"/>
      <c r="E2" s="87"/>
      <c r="F2" s="87"/>
      <c r="G2" s="87"/>
      <c r="H2" s="87"/>
      <c r="I2" s="87"/>
    </row>
    <row r="3" spans="1:9" ht="25.5" x14ac:dyDescent="0.35">
      <c r="A3" s="87" t="s">
        <v>177</v>
      </c>
      <c r="B3" s="87"/>
      <c r="C3" s="87"/>
      <c r="D3" s="87"/>
      <c r="E3" s="87"/>
      <c r="F3" s="87"/>
      <c r="G3" s="87"/>
      <c r="H3" s="87"/>
      <c r="I3" s="87"/>
    </row>
    <row r="4" spans="1:9" ht="25.5" x14ac:dyDescent="0.35">
      <c r="A4" s="87"/>
      <c r="B4" s="87"/>
      <c r="C4" s="87"/>
      <c r="D4" s="87"/>
      <c r="E4" s="87"/>
      <c r="F4" s="87"/>
      <c r="G4" s="87"/>
      <c r="H4" s="87"/>
      <c r="I4" s="87"/>
    </row>
    <row r="5" spans="1:9" ht="20.25" x14ac:dyDescent="0.2">
      <c r="A5" s="14" t="s">
        <v>0</v>
      </c>
      <c r="B5" s="14"/>
      <c r="C5" s="14" t="s">
        <v>1</v>
      </c>
      <c r="D5" s="14" t="s">
        <v>230</v>
      </c>
      <c r="E5" s="15" t="s">
        <v>2</v>
      </c>
      <c r="F5" s="16" t="s">
        <v>3</v>
      </c>
      <c r="G5" s="15" t="s">
        <v>69</v>
      </c>
      <c r="H5" s="35" t="s">
        <v>181</v>
      </c>
      <c r="I5" s="1"/>
    </row>
    <row r="6" spans="1:9" ht="99" customHeight="1" x14ac:dyDescent="0.2">
      <c r="A6" s="88" t="s">
        <v>4</v>
      </c>
      <c r="B6" s="17">
        <v>1.1000000000000001</v>
      </c>
      <c r="C6" s="18" t="s">
        <v>179</v>
      </c>
      <c r="D6" s="18" t="s">
        <v>231</v>
      </c>
      <c r="E6" s="30" t="s">
        <v>118</v>
      </c>
      <c r="F6" s="30" t="s">
        <v>5</v>
      </c>
      <c r="G6" s="31" t="s">
        <v>192</v>
      </c>
      <c r="H6" s="37" t="s">
        <v>211</v>
      </c>
      <c r="I6" s="1"/>
    </row>
    <row r="7" spans="1:9" ht="84" customHeight="1" x14ac:dyDescent="0.2">
      <c r="A7" s="88"/>
      <c r="B7" s="17">
        <v>1.2</v>
      </c>
      <c r="C7" s="18" t="s">
        <v>180</v>
      </c>
      <c r="D7" s="18" t="s">
        <v>231</v>
      </c>
      <c r="E7" s="30" t="s">
        <v>93</v>
      </c>
      <c r="F7" s="30" t="s">
        <v>5</v>
      </c>
      <c r="G7" s="31" t="s">
        <v>192</v>
      </c>
      <c r="H7" s="37" t="s">
        <v>211</v>
      </c>
      <c r="I7" s="1"/>
    </row>
    <row r="8" spans="1:9" ht="84.75" customHeight="1" x14ac:dyDescent="0.2">
      <c r="A8" s="88"/>
      <c r="B8" s="17">
        <v>1.3</v>
      </c>
      <c r="C8" s="18" t="s">
        <v>193</v>
      </c>
      <c r="D8" s="18" t="s">
        <v>231</v>
      </c>
      <c r="E8" s="30" t="s">
        <v>119</v>
      </c>
      <c r="F8" s="30" t="s">
        <v>5</v>
      </c>
      <c r="G8" s="31" t="s">
        <v>192</v>
      </c>
      <c r="H8" s="37" t="s">
        <v>212</v>
      </c>
      <c r="I8" s="1"/>
    </row>
    <row r="9" spans="1:9" ht="45.75" customHeight="1" x14ac:dyDescent="0.2">
      <c r="A9" s="88"/>
      <c r="B9" s="17">
        <v>1.4</v>
      </c>
      <c r="C9" s="18" t="s">
        <v>184</v>
      </c>
      <c r="D9" s="18" t="s">
        <v>232</v>
      </c>
      <c r="E9" s="30" t="s">
        <v>117</v>
      </c>
      <c r="F9" s="30" t="s">
        <v>5</v>
      </c>
      <c r="G9" s="31" t="s">
        <v>210</v>
      </c>
      <c r="H9" s="50"/>
      <c r="I9" s="1"/>
    </row>
    <row r="10" spans="1:9" ht="51.75" customHeight="1" x14ac:dyDescent="0.2">
      <c r="A10" s="88"/>
      <c r="B10" s="17">
        <v>1.5</v>
      </c>
      <c r="C10" s="18" t="s">
        <v>183</v>
      </c>
      <c r="D10" s="18" t="s">
        <v>232</v>
      </c>
      <c r="E10" s="30" t="s">
        <v>196</v>
      </c>
      <c r="F10" s="30" t="s">
        <v>197</v>
      </c>
      <c r="G10" s="31" t="s">
        <v>195</v>
      </c>
      <c r="H10" s="36" t="s">
        <v>213</v>
      </c>
      <c r="I10" s="1"/>
    </row>
    <row r="11" spans="1:9" ht="71.25" customHeight="1" x14ac:dyDescent="0.2">
      <c r="A11" s="88"/>
      <c r="B11" s="17">
        <v>1.6</v>
      </c>
      <c r="C11" s="18" t="s">
        <v>182</v>
      </c>
      <c r="D11" s="18" t="s">
        <v>232</v>
      </c>
      <c r="E11" s="30" t="s">
        <v>95</v>
      </c>
      <c r="F11" s="30" t="s">
        <v>131</v>
      </c>
      <c r="G11" s="31" t="s">
        <v>162</v>
      </c>
      <c r="H11" s="38" t="s">
        <v>222</v>
      </c>
      <c r="I11" s="1"/>
    </row>
    <row r="12" spans="1:9" ht="90" x14ac:dyDescent="0.2">
      <c r="A12" s="88"/>
      <c r="B12" s="17">
        <v>1.7</v>
      </c>
      <c r="C12" s="18" t="s">
        <v>121</v>
      </c>
      <c r="D12" s="18" t="s">
        <v>232</v>
      </c>
      <c r="E12" s="30" t="s">
        <v>122</v>
      </c>
      <c r="F12" s="30" t="s">
        <v>6</v>
      </c>
      <c r="G12" s="31" t="s">
        <v>198</v>
      </c>
      <c r="H12" s="38" t="s">
        <v>223</v>
      </c>
      <c r="I12" s="1"/>
    </row>
    <row r="13" spans="1:9" ht="85.5" customHeight="1" x14ac:dyDescent="0.2">
      <c r="A13" s="88"/>
      <c r="B13" s="17">
        <v>1.8</v>
      </c>
      <c r="C13" s="18" t="s">
        <v>199</v>
      </c>
      <c r="D13" s="18" t="s">
        <v>231</v>
      </c>
      <c r="E13" s="30" t="s">
        <v>200</v>
      </c>
      <c r="F13" s="30" t="s">
        <v>5</v>
      </c>
      <c r="G13" s="31" t="s">
        <v>194</v>
      </c>
      <c r="H13" s="37" t="s">
        <v>240</v>
      </c>
      <c r="I13" s="1"/>
    </row>
    <row r="14" spans="1:9" ht="66" customHeight="1" x14ac:dyDescent="0.2">
      <c r="A14" s="88"/>
      <c r="B14" s="17">
        <v>1.9</v>
      </c>
      <c r="C14" s="18" t="s">
        <v>186</v>
      </c>
      <c r="D14" s="18" t="s">
        <v>231</v>
      </c>
      <c r="E14" s="30" t="s">
        <v>126</v>
      </c>
      <c r="F14" s="30" t="s">
        <v>5</v>
      </c>
      <c r="G14" s="32" t="s">
        <v>206</v>
      </c>
      <c r="H14" s="37" t="s">
        <v>214</v>
      </c>
      <c r="I14" s="1"/>
    </row>
    <row r="15" spans="1:9" ht="102.75" customHeight="1" x14ac:dyDescent="0.2">
      <c r="A15" s="89" t="s">
        <v>7</v>
      </c>
      <c r="B15" s="26">
        <v>2.1</v>
      </c>
      <c r="C15" s="27" t="s">
        <v>76</v>
      </c>
      <c r="D15" s="27" t="s">
        <v>231</v>
      </c>
      <c r="E15" s="30" t="s">
        <v>202</v>
      </c>
      <c r="F15" s="30" t="s">
        <v>203</v>
      </c>
      <c r="G15" s="32" t="s">
        <v>201</v>
      </c>
      <c r="H15" s="37" t="s">
        <v>215</v>
      </c>
      <c r="I15" s="1"/>
    </row>
    <row r="16" spans="1:9" ht="108" customHeight="1" x14ac:dyDescent="0.2">
      <c r="A16" s="90"/>
      <c r="B16" s="26">
        <v>2.2000000000000002</v>
      </c>
      <c r="C16" s="27" t="s">
        <v>79</v>
      </c>
      <c r="D16" s="27" t="s">
        <v>231</v>
      </c>
      <c r="E16" s="30" t="s">
        <v>78</v>
      </c>
      <c r="F16" s="30" t="s">
        <v>5</v>
      </c>
      <c r="G16" s="32" t="s">
        <v>204</v>
      </c>
      <c r="H16" s="37" t="s">
        <v>216</v>
      </c>
      <c r="I16" s="1"/>
    </row>
    <row r="17" spans="1:9" ht="70.5" customHeight="1" x14ac:dyDescent="0.2">
      <c r="A17" s="90"/>
      <c r="B17" s="26">
        <v>2.2999999999999998</v>
      </c>
      <c r="C17" s="27" t="s">
        <v>187</v>
      </c>
      <c r="D17" s="27" t="s">
        <v>231</v>
      </c>
      <c r="E17" s="30" t="s">
        <v>97</v>
      </c>
      <c r="F17" s="30" t="s">
        <v>132</v>
      </c>
      <c r="G17" s="32" t="s">
        <v>205</v>
      </c>
      <c r="H17" s="37" t="s">
        <v>224</v>
      </c>
      <c r="I17" s="1"/>
    </row>
    <row r="18" spans="1:9" ht="85.5" customHeight="1" x14ac:dyDescent="0.2">
      <c r="A18" s="91"/>
      <c r="B18" s="26">
        <v>2.4</v>
      </c>
      <c r="C18" s="27" t="s">
        <v>189</v>
      </c>
      <c r="D18" s="27" t="s">
        <v>231</v>
      </c>
      <c r="E18" s="30" t="s">
        <v>108</v>
      </c>
      <c r="F18" s="30" t="s">
        <v>5</v>
      </c>
      <c r="G18" s="32" t="s">
        <v>194</v>
      </c>
      <c r="H18" s="37" t="s">
        <v>237</v>
      </c>
      <c r="I18" s="1"/>
    </row>
    <row r="19" spans="1:9" ht="52.5" customHeight="1" x14ac:dyDescent="0.2">
      <c r="A19" s="84" t="s">
        <v>8</v>
      </c>
      <c r="B19" s="19">
        <v>3.1</v>
      </c>
      <c r="C19" s="20" t="s">
        <v>9</v>
      </c>
      <c r="D19" s="40" t="s">
        <v>231</v>
      </c>
      <c r="E19" s="30" t="s">
        <v>207</v>
      </c>
      <c r="F19" s="30" t="s">
        <v>105</v>
      </c>
      <c r="G19" s="31" t="s">
        <v>194</v>
      </c>
      <c r="H19" s="37" t="s">
        <v>238</v>
      </c>
      <c r="I19" s="1"/>
    </row>
    <row r="20" spans="1:9" ht="76.5" customHeight="1" x14ac:dyDescent="0.2">
      <c r="A20" s="84"/>
      <c r="B20" s="19">
        <v>3.2</v>
      </c>
      <c r="C20" s="20" t="s">
        <v>10</v>
      </c>
      <c r="D20" s="40" t="s">
        <v>232</v>
      </c>
      <c r="E20" s="30" t="s">
        <v>71</v>
      </c>
      <c r="F20" s="30" t="s">
        <v>74</v>
      </c>
      <c r="G20" s="31" t="s">
        <v>208</v>
      </c>
      <c r="H20" s="37" t="s">
        <v>229</v>
      </c>
      <c r="I20" s="1"/>
    </row>
    <row r="21" spans="1:9" ht="82.5" customHeight="1" x14ac:dyDescent="0.2">
      <c r="A21" s="84"/>
      <c r="B21" s="19">
        <v>3.3</v>
      </c>
      <c r="C21" s="20" t="s">
        <v>190</v>
      </c>
      <c r="D21" s="40" t="s">
        <v>231</v>
      </c>
      <c r="E21" s="30" t="s">
        <v>75</v>
      </c>
      <c r="F21" s="30" t="s">
        <v>11</v>
      </c>
      <c r="G21" s="31" t="s">
        <v>194</v>
      </c>
      <c r="H21" s="37" t="s">
        <v>241</v>
      </c>
      <c r="I21" s="1"/>
    </row>
    <row r="22" spans="1:9" ht="84.75" customHeight="1" x14ac:dyDescent="0.2">
      <c r="A22" s="85" t="s">
        <v>12</v>
      </c>
      <c r="B22" s="21">
        <v>4.0999999999999996</v>
      </c>
      <c r="C22" s="22" t="s">
        <v>103</v>
      </c>
      <c r="D22" s="22" t="s">
        <v>231</v>
      </c>
      <c r="E22" s="30" t="s">
        <v>129</v>
      </c>
      <c r="F22" s="30" t="s">
        <v>133</v>
      </c>
      <c r="G22" s="32" t="s">
        <v>204</v>
      </c>
      <c r="H22" s="37" t="s">
        <v>217</v>
      </c>
      <c r="I22" s="1"/>
    </row>
    <row r="23" spans="1:9" ht="82.5" customHeight="1" x14ac:dyDescent="0.2">
      <c r="A23" s="85"/>
      <c r="B23" s="21">
        <v>4.2</v>
      </c>
      <c r="C23" s="22" t="s">
        <v>191</v>
      </c>
      <c r="D23" s="22" t="s">
        <v>233</v>
      </c>
      <c r="E23" s="30" t="s">
        <v>81</v>
      </c>
      <c r="F23" s="30" t="s">
        <v>130</v>
      </c>
      <c r="G23" s="31" t="s">
        <v>210</v>
      </c>
      <c r="H23" s="31"/>
      <c r="I23" s="1"/>
    </row>
    <row r="24" spans="1:9" ht="90" x14ac:dyDescent="0.2">
      <c r="A24" s="85"/>
      <c r="B24" s="21">
        <v>4.3</v>
      </c>
      <c r="C24" s="22" t="s">
        <v>82</v>
      </c>
      <c r="D24" s="22" t="s">
        <v>232</v>
      </c>
      <c r="E24" s="30" t="s">
        <v>209</v>
      </c>
      <c r="F24" s="30" t="s">
        <v>135</v>
      </c>
      <c r="G24" s="32" t="s">
        <v>204</v>
      </c>
      <c r="H24" s="38" t="s">
        <v>218</v>
      </c>
      <c r="I24" s="1"/>
    </row>
    <row r="25" spans="1:9" ht="93" customHeight="1" x14ac:dyDescent="0.2">
      <c r="A25" s="85"/>
      <c r="B25" s="21">
        <v>4.4000000000000004</v>
      </c>
      <c r="C25" s="22" t="s">
        <v>87</v>
      </c>
      <c r="D25" s="22" t="s">
        <v>231</v>
      </c>
      <c r="E25" s="30" t="s">
        <v>88</v>
      </c>
      <c r="F25" s="30" t="s">
        <v>72</v>
      </c>
      <c r="G25" s="31" t="s">
        <v>208</v>
      </c>
      <c r="H25" s="37" t="s">
        <v>227</v>
      </c>
      <c r="I25" s="1"/>
    </row>
    <row r="26" spans="1:9" ht="98.25" customHeight="1" x14ac:dyDescent="0.2">
      <c r="A26" s="86" t="s">
        <v>13</v>
      </c>
      <c r="B26" s="23">
        <v>5.0999999999999996</v>
      </c>
      <c r="C26" s="24" t="s">
        <v>14</v>
      </c>
      <c r="D26" s="25" t="s">
        <v>231</v>
      </c>
      <c r="E26" s="30" t="s">
        <v>15</v>
      </c>
      <c r="F26" s="30" t="s">
        <v>16</v>
      </c>
      <c r="G26" s="31" t="s">
        <v>204</v>
      </c>
      <c r="H26" s="37" t="s">
        <v>220</v>
      </c>
      <c r="I26" s="1"/>
    </row>
    <row r="27" spans="1:9" ht="77.25" customHeight="1" x14ac:dyDescent="0.2">
      <c r="A27" s="86"/>
      <c r="B27" s="23">
        <v>5.2</v>
      </c>
      <c r="C27" s="24" t="s">
        <v>17</v>
      </c>
      <c r="D27" s="25" t="s">
        <v>232</v>
      </c>
      <c r="E27" s="30" t="s">
        <v>83</v>
      </c>
      <c r="F27" s="30" t="s">
        <v>16</v>
      </c>
      <c r="G27" s="31" t="s">
        <v>208</v>
      </c>
      <c r="H27" s="37" t="s">
        <v>228</v>
      </c>
      <c r="I27" s="1"/>
    </row>
    <row r="28" spans="1:9" ht="110.25" customHeight="1" x14ac:dyDescent="0.2">
      <c r="A28" s="86"/>
      <c r="B28" s="23">
        <v>5.3</v>
      </c>
      <c r="C28" s="24" t="s">
        <v>18</v>
      </c>
      <c r="D28" s="25" t="s">
        <v>233</v>
      </c>
      <c r="E28" s="30" t="s">
        <v>19</v>
      </c>
      <c r="F28" s="30" t="s">
        <v>106</v>
      </c>
      <c r="G28" s="31" t="s">
        <v>210</v>
      </c>
      <c r="H28" s="39" t="s">
        <v>226</v>
      </c>
      <c r="I28" s="1"/>
    </row>
    <row r="29" spans="1:9" ht="144" customHeight="1" x14ac:dyDescent="0.2">
      <c r="A29" s="86"/>
      <c r="B29" s="23">
        <v>5.4</v>
      </c>
      <c r="C29" s="24" t="s">
        <v>21</v>
      </c>
      <c r="D29" s="25" t="s">
        <v>231</v>
      </c>
      <c r="E29" s="30" t="s">
        <v>22</v>
      </c>
      <c r="F29" s="30" t="s">
        <v>73</v>
      </c>
      <c r="G29" s="31" t="s">
        <v>204</v>
      </c>
      <c r="H29" s="37" t="s">
        <v>221</v>
      </c>
      <c r="I29" s="1"/>
    </row>
    <row r="30" spans="1:9" ht="168" customHeight="1" x14ac:dyDescent="0.2">
      <c r="A30" s="86"/>
      <c r="B30" s="23">
        <v>5.5</v>
      </c>
      <c r="C30" s="25" t="s">
        <v>85</v>
      </c>
      <c r="D30" s="25" t="s">
        <v>232</v>
      </c>
      <c r="E30" s="30" t="s">
        <v>86</v>
      </c>
      <c r="F30" s="30" t="s">
        <v>107</v>
      </c>
      <c r="G30" s="31" t="s">
        <v>210</v>
      </c>
      <c r="H30" s="38" t="s">
        <v>225</v>
      </c>
      <c r="I30" s="1"/>
    </row>
    <row r="31" spans="1:9" ht="15.75" x14ac:dyDescent="0.25">
      <c r="F31" s="28">
        <f>COUNTA(F6:F30)</f>
        <v>25</v>
      </c>
      <c r="G31" s="28">
        <v>21</v>
      </c>
      <c r="H31" s="29">
        <f>G31/F31</f>
        <v>0.84</v>
      </c>
      <c r="I31" s="1"/>
    </row>
    <row r="32" spans="1:9" ht="15.75" x14ac:dyDescent="0.25">
      <c r="F32" s="28" t="s">
        <v>90</v>
      </c>
      <c r="G32" s="28" t="s">
        <v>91</v>
      </c>
      <c r="H32" s="28" t="s">
        <v>92</v>
      </c>
      <c r="I32" s="1"/>
    </row>
    <row r="33" spans="3:9" ht="15.75" customHeight="1" x14ac:dyDescent="0.2">
      <c r="C33" s="92" t="s">
        <v>219</v>
      </c>
      <c r="D33" s="92"/>
      <c r="E33" s="92"/>
      <c r="H33" s="13"/>
      <c r="I33" s="1"/>
    </row>
    <row r="34" spans="3:9" x14ac:dyDescent="0.2">
      <c r="C34" s="92"/>
      <c r="D34" s="92"/>
      <c r="E34" s="92"/>
      <c r="H34" s="13"/>
      <c r="I34" s="1"/>
    </row>
    <row r="35" spans="3:9" x14ac:dyDescent="0.2">
      <c r="C35" s="51" t="s">
        <v>173</v>
      </c>
      <c r="D35" s="52"/>
      <c r="E35" s="52"/>
      <c r="H35" s="13"/>
      <c r="I35" s="1"/>
    </row>
    <row r="36" spans="3:9" ht="30" x14ac:dyDescent="0.2">
      <c r="C36" s="53" t="s">
        <v>174</v>
      </c>
      <c r="E36" s="34" t="s">
        <v>239</v>
      </c>
      <c r="H36" s="13"/>
      <c r="I36" s="1"/>
    </row>
    <row r="37" spans="3:9" x14ac:dyDescent="0.2">
      <c r="C37" s="54" t="s">
        <v>175</v>
      </c>
      <c r="E37" s="34"/>
      <c r="H37" s="13"/>
      <c r="I37" s="1"/>
    </row>
    <row r="38" spans="3:9" ht="30" x14ac:dyDescent="0.2">
      <c r="C38" s="53" t="s">
        <v>176</v>
      </c>
      <c r="E38" s="34"/>
      <c r="H38" s="13"/>
      <c r="I38" s="1"/>
    </row>
    <row r="39" spans="3:9" x14ac:dyDescent="0.2">
      <c r="H39" s="13"/>
      <c r="I39" s="1"/>
    </row>
    <row r="40" spans="3:9" x14ac:dyDescent="0.2">
      <c r="H40" s="13"/>
      <c r="I40" s="1"/>
    </row>
    <row r="41" spans="3:9" x14ac:dyDescent="0.2">
      <c r="H41" s="13"/>
      <c r="I41" s="1"/>
    </row>
    <row r="42" spans="3:9" x14ac:dyDescent="0.2">
      <c r="H42" s="13"/>
      <c r="I42" s="1"/>
    </row>
    <row r="43" spans="3:9" x14ac:dyDescent="0.2">
      <c r="H43" s="13"/>
      <c r="I43" s="1"/>
    </row>
    <row r="44" spans="3:9" ht="15.75" x14ac:dyDescent="0.25">
      <c r="C44" s="3"/>
      <c r="D44" s="3"/>
      <c r="H44" s="13"/>
      <c r="I44" s="1"/>
    </row>
    <row r="45" spans="3:9" x14ac:dyDescent="0.2">
      <c r="C45" s="2"/>
      <c r="D45" s="2"/>
      <c r="H45" s="13"/>
      <c r="I45" s="1"/>
    </row>
    <row r="46" spans="3:9" x14ac:dyDescent="0.2">
      <c r="C46" s="4"/>
      <c r="D46" s="4"/>
      <c r="H46" s="13"/>
      <c r="I46" s="1"/>
    </row>
  </sheetData>
  <autoFilter ref="A5:I32"/>
  <mergeCells count="10">
    <mergeCell ref="C33:E34"/>
    <mergeCell ref="A1:I1"/>
    <mergeCell ref="A2:I2"/>
    <mergeCell ref="A3:I3"/>
    <mergeCell ref="A26:A30"/>
    <mergeCell ref="A6:A14"/>
    <mergeCell ref="A19:A21"/>
    <mergeCell ref="A22:A25"/>
    <mergeCell ref="A4:I4"/>
    <mergeCell ref="A15:A18"/>
  </mergeCells>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G29" sqref="G29"/>
    </sheetView>
  </sheetViews>
  <sheetFormatPr baseColWidth="10" defaultRowHeight="15" x14ac:dyDescent="0.25"/>
  <cols>
    <col min="8" max="8" width="24.140625" bestFit="1" customWidth="1"/>
    <col min="9" max="9" width="5.5703125" customWidth="1"/>
  </cols>
  <sheetData>
    <row r="1" spans="1:10" x14ac:dyDescent="0.25">
      <c r="A1" s="18" t="s">
        <v>231</v>
      </c>
    </row>
    <row r="2" spans="1:10" x14ac:dyDescent="0.25">
      <c r="A2" s="18" t="s">
        <v>231</v>
      </c>
    </row>
    <row r="3" spans="1:10" x14ac:dyDescent="0.25">
      <c r="A3" s="18" t="s">
        <v>231</v>
      </c>
    </row>
    <row r="4" spans="1:10" x14ac:dyDescent="0.25">
      <c r="A4" s="18" t="s">
        <v>232</v>
      </c>
    </row>
    <row r="5" spans="1:10" ht="15.75" thickBot="1" x14ac:dyDescent="0.3">
      <c r="A5" s="18" t="s">
        <v>232</v>
      </c>
    </row>
    <row r="6" spans="1:10" x14ac:dyDescent="0.25">
      <c r="A6" s="18" t="s">
        <v>232</v>
      </c>
      <c r="C6" s="18" t="s">
        <v>231</v>
      </c>
      <c r="D6">
        <f>+COUNTIF($A$1:$A$25,C6)</f>
        <v>14</v>
      </c>
      <c r="E6" s="41">
        <f>+D6/$D$9</f>
        <v>0.56000000000000005</v>
      </c>
      <c r="H6" s="42" t="s">
        <v>234</v>
      </c>
      <c r="I6" s="47">
        <f>+D6</f>
        <v>14</v>
      </c>
      <c r="J6" s="43">
        <f>+E6</f>
        <v>0.56000000000000005</v>
      </c>
    </row>
    <row r="7" spans="1:10" x14ac:dyDescent="0.25">
      <c r="A7" s="18" t="s">
        <v>232</v>
      </c>
      <c r="C7" s="18" t="s">
        <v>232</v>
      </c>
      <c r="D7">
        <f t="shared" ref="D7:D8" si="0">+COUNTIF($A$1:$A$25,C7)</f>
        <v>9</v>
      </c>
      <c r="E7" s="41">
        <f t="shared" ref="E7:E9" si="1">+D7/$D$9</f>
        <v>0.36</v>
      </c>
      <c r="H7" s="44" t="s">
        <v>236</v>
      </c>
      <c r="I7" s="5">
        <f t="shared" ref="I7:I9" si="2">+D7</f>
        <v>9</v>
      </c>
      <c r="J7" s="45">
        <f t="shared" ref="J7:J9" si="3">+E7</f>
        <v>0.36</v>
      </c>
    </row>
    <row r="8" spans="1:10" x14ac:dyDescent="0.25">
      <c r="A8" s="18" t="s">
        <v>231</v>
      </c>
      <c r="C8" s="40" t="s">
        <v>233</v>
      </c>
      <c r="D8">
        <f t="shared" si="0"/>
        <v>2</v>
      </c>
      <c r="E8" s="41">
        <f t="shared" si="1"/>
        <v>0.08</v>
      </c>
      <c r="H8" s="44" t="s">
        <v>235</v>
      </c>
      <c r="I8" s="5">
        <f t="shared" si="2"/>
        <v>2</v>
      </c>
      <c r="J8" s="45">
        <f t="shared" si="3"/>
        <v>0.08</v>
      </c>
    </row>
    <row r="9" spans="1:10" ht="15.75" thickBot="1" x14ac:dyDescent="0.3">
      <c r="A9" s="18" t="s">
        <v>231</v>
      </c>
      <c r="D9">
        <f>SUM(D6:D8)</f>
        <v>25</v>
      </c>
      <c r="E9" s="41">
        <f t="shared" si="1"/>
        <v>1</v>
      </c>
      <c r="H9" s="48" t="s">
        <v>90</v>
      </c>
      <c r="I9" s="49">
        <f t="shared" si="2"/>
        <v>25</v>
      </c>
      <c r="J9" s="46">
        <f t="shared" si="3"/>
        <v>1</v>
      </c>
    </row>
    <row r="10" spans="1:10" x14ac:dyDescent="0.25">
      <c r="A10" s="27" t="s">
        <v>231</v>
      </c>
    </row>
    <row r="11" spans="1:10" x14ac:dyDescent="0.25">
      <c r="A11" s="27" t="s">
        <v>231</v>
      </c>
    </row>
    <row r="12" spans="1:10" x14ac:dyDescent="0.25">
      <c r="A12" s="27" t="s">
        <v>231</v>
      </c>
    </row>
    <row r="13" spans="1:10" x14ac:dyDescent="0.25">
      <c r="A13" s="27" t="s">
        <v>231</v>
      </c>
    </row>
    <row r="14" spans="1:10" x14ac:dyDescent="0.25">
      <c r="A14" s="40" t="s">
        <v>231</v>
      </c>
    </row>
    <row r="15" spans="1:10" x14ac:dyDescent="0.25">
      <c r="A15" s="40" t="s">
        <v>232</v>
      </c>
    </row>
    <row r="16" spans="1:10" x14ac:dyDescent="0.25">
      <c r="A16" s="40" t="s">
        <v>231</v>
      </c>
    </row>
    <row r="17" spans="1:1" x14ac:dyDescent="0.25">
      <c r="A17" s="22" t="s">
        <v>231</v>
      </c>
    </row>
    <row r="18" spans="1:1" x14ac:dyDescent="0.25">
      <c r="A18" s="22" t="s">
        <v>233</v>
      </c>
    </row>
    <row r="19" spans="1:1" x14ac:dyDescent="0.25">
      <c r="A19" s="22" t="s">
        <v>232</v>
      </c>
    </row>
    <row r="20" spans="1:1" x14ac:dyDescent="0.25">
      <c r="A20" s="22" t="s">
        <v>232</v>
      </c>
    </row>
    <row r="21" spans="1:1" x14ac:dyDescent="0.25">
      <c r="A21" s="25" t="s">
        <v>231</v>
      </c>
    </row>
    <row r="22" spans="1:1" x14ac:dyDescent="0.25">
      <c r="A22" s="25" t="s">
        <v>232</v>
      </c>
    </row>
    <row r="23" spans="1:1" x14ac:dyDescent="0.25">
      <c r="A23" s="25" t="s">
        <v>233</v>
      </c>
    </row>
    <row r="24" spans="1:1" x14ac:dyDescent="0.25">
      <c r="A24" s="25" t="s">
        <v>231</v>
      </c>
    </row>
    <row r="25" spans="1:1" x14ac:dyDescent="0.25">
      <c r="A25" s="25" t="s">
        <v>232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70" zoomScaleNormal="70" zoomScalePageLayoutView="80" workbookViewId="0">
      <selection activeCell="B6" sqref="B6:H6"/>
    </sheetView>
  </sheetViews>
  <sheetFormatPr baseColWidth="10" defaultColWidth="11.42578125" defaultRowHeight="15" x14ac:dyDescent="0.2"/>
  <cols>
    <col min="1" max="1" width="27.42578125" style="1" customWidth="1"/>
    <col min="2" max="2" width="7" style="1" customWidth="1"/>
    <col min="3" max="3" width="55.28515625" style="1" customWidth="1"/>
    <col min="4" max="4" width="18.85546875" style="1" customWidth="1"/>
    <col min="5" max="5" width="63" style="1" customWidth="1"/>
    <col min="6" max="6" width="46.28515625" style="1" bestFit="1" customWidth="1"/>
    <col min="7" max="7" width="27.7109375" style="1" customWidth="1"/>
    <col min="8" max="8" width="44.42578125" style="1" customWidth="1"/>
    <col min="9" max="9" width="73" style="13" customWidth="1"/>
    <col min="10" max="16384" width="11.42578125" style="1"/>
  </cols>
  <sheetData>
    <row r="1" spans="1:9" ht="25.5" x14ac:dyDescent="0.35">
      <c r="A1" s="87" t="s">
        <v>271</v>
      </c>
      <c r="B1" s="87"/>
      <c r="C1" s="87"/>
      <c r="D1" s="87"/>
      <c r="E1" s="87"/>
      <c r="F1" s="87"/>
      <c r="G1" s="87"/>
      <c r="H1" s="87"/>
      <c r="I1" s="57"/>
    </row>
    <row r="2" spans="1:9" ht="25.5" x14ac:dyDescent="0.35">
      <c r="A2" s="105" t="s">
        <v>89</v>
      </c>
      <c r="B2" s="105"/>
      <c r="C2" s="105"/>
      <c r="D2" s="105"/>
      <c r="E2" s="105"/>
      <c r="F2" s="105"/>
      <c r="G2" s="105"/>
      <c r="H2" s="106"/>
      <c r="I2" s="56"/>
    </row>
    <row r="3" spans="1:9" ht="25.5" x14ac:dyDescent="0.35">
      <c r="A3" s="107" t="s">
        <v>242</v>
      </c>
      <c r="B3" s="107"/>
      <c r="C3" s="107"/>
      <c r="D3" s="107"/>
      <c r="E3" s="107"/>
      <c r="F3" s="107"/>
      <c r="G3" s="107"/>
      <c r="H3" s="108"/>
      <c r="I3" s="56"/>
    </row>
    <row r="4" spans="1:9" ht="236.25" customHeight="1" x14ac:dyDescent="0.35">
      <c r="A4" s="98" t="s">
        <v>276</v>
      </c>
      <c r="B4" s="97" t="s">
        <v>279</v>
      </c>
      <c r="C4" s="97"/>
      <c r="D4" s="97"/>
      <c r="E4" s="97"/>
      <c r="F4" s="97"/>
      <c r="G4" s="97"/>
      <c r="H4" s="97"/>
      <c r="I4" s="56"/>
    </row>
    <row r="5" spans="1:9" ht="160.5" customHeight="1" x14ac:dyDescent="0.35">
      <c r="A5" s="98"/>
      <c r="B5" s="97"/>
      <c r="C5" s="97"/>
      <c r="D5" s="97"/>
      <c r="E5" s="97"/>
      <c r="F5" s="97"/>
      <c r="G5" s="97"/>
      <c r="H5" s="97"/>
      <c r="I5" s="56"/>
    </row>
    <row r="6" spans="1:9" ht="59.25" customHeight="1" x14ac:dyDescent="0.35">
      <c r="A6" s="59" t="s">
        <v>262</v>
      </c>
      <c r="B6" s="93" t="s">
        <v>264</v>
      </c>
      <c r="C6" s="93"/>
      <c r="D6" s="93"/>
      <c r="E6" s="93"/>
      <c r="F6" s="93"/>
      <c r="G6" s="93"/>
      <c r="H6" s="93"/>
      <c r="I6" s="56"/>
    </row>
    <row r="7" spans="1:9" ht="59.25" customHeight="1" x14ac:dyDescent="0.35">
      <c r="A7" s="99" t="s">
        <v>277</v>
      </c>
      <c r="B7" s="102" t="s">
        <v>278</v>
      </c>
      <c r="C7" s="103"/>
      <c r="D7" s="103"/>
      <c r="E7" s="103"/>
      <c r="F7" s="103"/>
      <c r="G7" s="103"/>
      <c r="H7" s="104"/>
      <c r="I7" s="56"/>
    </row>
    <row r="8" spans="1:9" ht="72" customHeight="1" x14ac:dyDescent="0.35">
      <c r="A8" s="100"/>
      <c r="B8" s="102" t="s">
        <v>280</v>
      </c>
      <c r="C8" s="103"/>
      <c r="D8" s="103"/>
      <c r="E8" s="103"/>
      <c r="F8" s="103"/>
      <c r="G8" s="103"/>
      <c r="H8" s="104"/>
      <c r="I8" s="56"/>
    </row>
    <row r="9" spans="1:9" ht="72" customHeight="1" x14ac:dyDescent="0.35">
      <c r="A9" s="100"/>
      <c r="B9" s="102" t="s">
        <v>282</v>
      </c>
      <c r="C9" s="103"/>
      <c r="D9" s="103"/>
      <c r="E9" s="103"/>
      <c r="F9" s="103"/>
      <c r="G9" s="103"/>
      <c r="H9" s="104"/>
      <c r="I9" s="56"/>
    </row>
    <row r="10" spans="1:9" ht="69" customHeight="1" x14ac:dyDescent="0.35">
      <c r="A10" s="101"/>
      <c r="B10" s="102" t="s">
        <v>287</v>
      </c>
      <c r="C10" s="103"/>
      <c r="D10" s="103"/>
      <c r="E10" s="103"/>
      <c r="F10" s="103"/>
      <c r="G10" s="103"/>
      <c r="H10" s="104"/>
      <c r="I10" s="56"/>
    </row>
    <row r="11" spans="1:9" ht="36" customHeight="1" x14ac:dyDescent="0.35">
      <c r="A11" s="59" t="s">
        <v>265</v>
      </c>
      <c r="B11" s="102" t="s">
        <v>281</v>
      </c>
      <c r="C11" s="103"/>
      <c r="D11" s="103"/>
      <c r="E11" s="103"/>
      <c r="F11" s="103"/>
      <c r="G11" s="103"/>
      <c r="H11" s="104"/>
      <c r="I11" s="56"/>
    </row>
    <row r="12" spans="1:9" ht="142.5" customHeight="1" x14ac:dyDescent="0.35">
      <c r="A12" s="61" t="s">
        <v>301</v>
      </c>
      <c r="B12" s="94" t="s">
        <v>302</v>
      </c>
      <c r="C12" s="95"/>
      <c r="D12" s="95"/>
      <c r="E12" s="95"/>
      <c r="F12" s="95"/>
      <c r="G12" s="95"/>
      <c r="H12" s="96"/>
      <c r="I12" s="56"/>
    </row>
    <row r="13" spans="1:9" ht="162" customHeight="1" x14ac:dyDescent="0.3">
      <c r="A13" s="59" t="s">
        <v>263</v>
      </c>
      <c r="B13" s="93" t="s">
        <v>382</v>
      </c>
      <c r="C13" s="93"/>
      <c r="D13" s="93"/>
      <c r="E13" s="93"/>
      <c r="F13" s="93"/>
      <c r="G13" s="93"/>
      <c r="H13" s="93"/>
      <c r="I13" s="58" t="s">
        <v>267</v>
      </c>
    </row>
    <row r="14" spans="1:9" ht="60.75" x14ac:dyDescent="0.2">
      <c r="A14" s="60" t="s">
        <v>288</v>
      </c>
      <c r="B14" s="102" t="s">
        <v>289</v>
      </c>
      <c r="C14" s="103"/>
      <c r="D14" s="103"/>
      <c r="E14" s="103"/>
      <c r="F14" s="103"/>
      <c r="G14" s="103"/>
      <c r="H14" s="104"/>
      <c r="I14" s="1"/>
    </row>
    <row r="15" spans="1:9" ht="186" customHeight="1" x14ac:dyDescent="0.2">
      <c r="A15" s="60" t="s">
        <v>290</v>
      </c>
      <c r="B15" s="102" t="s">
        <v>296</v>
      </c>
      <c r="C15" s="103"/>
      <c r="D15" s="103"/>
      <c r="E15" s="103"/>
      <c r="F15" s="103"/>
      <c r="G15" s="103"/>
      <c r="H15" s="104"/>
      <c r="I15" s="1"/>
    </row>
    <row r="16" spans="1:9" ht="42" customHeight="1" x14ac:dyDescent="0.2">
      <c r="A16" s="60" t="s">
        <v>291</v>
      </c>
      <c r="B16" s="102" t="s">
        <v>295</v>
      </c>
      <c r="C16" s="103"/>
      <c r="D16" s="103"/>
      <c r="E16" s="103"/>
      <c r="F16" s="103"/>
      <c r="G16" s="103"/>
      <c r="H16" s="104"/>
      <c r="I16" s="1"/>
    </row>
    <row r="17" spans="1:9" ht="50.25" customHeight="1" x14ac:dyDescent="0.2">
      <c r="A17" s="60" t="s">
        <v>292</v>
      </c>
      <c r="B17" s="102" t="s">
        <v>299</v>
      </c>
      <c r="C17" s="103"/>
      <c r="D17" s="103"/>
      <c r="E17" s="103"/>
      <c r="F17" s="103"/>
      <c r="G17" s="103"/>
      <c r="H17" s="104"/>
      <c r="I17" s="1"/>
    </row>
    <row r="18" spans="1:9" ht="69.75" customHeight="1" x14ac:dyDescent="0.2">
      <c r="A18" s="60" t="s">
        <v>293</v>
      </c>
      <c r="B18" s="102" t="s">
        <v>294</v>
      </c>
      <c r="C18" s="103"/>
      <c r="D18" s="103"/>
      <c r="E18" s="103"/>
      <c r="F18" s="103"/>
      <c r="G18" s="103"/>
      <c r="H18" s="104"/>
      <c r="I18" s="1"/>
    </row>
    <row r="19" spans="1:9" ht="18.75" customHeight="1" x14ac:dyDescent="0.2">
      <c r="C19" s="4"/>
      <c r="D19" s="4"/>
      <c r="H19" s="13"/>
      <c r="I19" s="1"/>
    </row>
    <row r="24" spans="1:9" ht="15.75" x14ac:dyDescent="0.25">
      <c r="C24" s="62"/>
    </row>
    <row r="26" spans="1:9" x14ac:dyDescent="0.2">
      <c r="C26" s="34"/>
    </row>
  </sheetData>
  <mergeCells count="19">
    <mergeCell ref="B15:H15"/>
    <mergeCell ref="B16:H16"/>
    <mergeCell ref="B17:H17"/>
    <mergeCell ref="B18:H18"/>
    <mergeCell ref="B14:H14"/>
    <mergeCell ref="A1:H1"/>
    <mergeCell ref="A2:H2"/>
    <mergeCell ref="A3:H3"/>
    <mergeCell ref="B6:H6"/>
    <mergeCell ref="B11:H11"/>
    <mergeCell ref="B13:H13"/>
    <mergeCell ref="B12:H12"/>
    <mergeCell ref="B4:H5"/>
    <mergeCell ref="A4:A5"/>
    <mergeCell ref="A7:A10"/>
    <mergeCell ref="B7:H7"/>
    <mergeCell ref="B8:H8"/>
    <mergeCell ref="B10:H10"/>
    <mergeCell ref="B9:H9"/>
  </mergeCells>
  <pageMargins left="0.7" right="0.7" top="0.75" bottom="0.75" header="0.3" footer="0.3"/>
  <pageSetup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tabSelected="1" zoomScale="70" zoomScaleNormal="70" zoomScalePageLayoutView="80" workbookViewId="0">
      <pane xSplit="1" ySplit="4" topLeftCell="B5" activePane="bottomRight" state="frozen"/>
      <selection pane="topRight" activeCell="B1" sqref="B1"/>
      <selection pane="bottomLeft" activeCell="A6" sqref="A6"/>
      <selection pane="bottomRight" activeCell="G35" sqref="G35"/>
    </sheetView>
  </sheetViews>
  <sheetFormatPr baseColWidth="10" defaultColWidth="11.42578125" defaultRowHeight="15" x14ac:dyDescent="0.2"/>
  <cols>
    <col min="1" max="2" width="27.42578125" style="1" customWidth="1"/>
    <col min="3" max="3" width="9" style="1" customWidth="1"/>
    <col min="4" max="4" width="55.28515625" style="1" customWidth="1"/>
    <col min="5" max="5" width="63" style="1" customWidth="1"/>
    <col min="6" max="6" width="46.28515625" style="1" bestFit="1" customWidth="1"/>
    <col min="7" max="7" width="27.7109375" style="1" customWidth="1"/>
    <col min="8" max="8" width="60.28515625" style="1" customWidth="1"/>
    <col min="9" max="9" width="44.42578125" style="1" hidden="1" customWidth="1"/>
    <col min="10" max="10" width="26.5703125" style="13" customWidth="1"/>
    <col min="11" max="16384" width="11.42578125" style="1"/>
  </cols>
  <sheetData>
    <row r="1" spans="1:10" ht="25.5" x14ac:dyDescent="0.35">
      <c r="A1" s="87" t="s">
        <v>271</v>
      </c>
      <c r="B1" s="87"/>
      <c r="C1" s="87"/>
      <c r="D1" s="87"/>
      <c r="E1" s="87"/>
      <c r="F1" s="87"/>
      <c r="G1" s="87"/>
      <c r="H1" s="87"/>
      <c r="I1" s="69"/>
      <c r="J1" s="57"/>
    </row>
    <row r="2" spans="1:10" ht="25.5" x14ac:dyDescent="0.35">
      <c r="A2" s="105" t="s">
        <v>89</v>
      </c>
      <c r="B2" s="105"/>
      <c r="C2" s="105"/>
      <c r="D2" s="105"/>
      <c r="E2" s="105"/>
      <c r="F2" s="105"/>
      <c r="G2" s="105"/>
      <c r="H2" s="106"/>
      <c r="I2" s="70"/>
      <c r="J2" s="56"/>
    </row>
    <row r="3" spans="1:10" ht="25.5" x14ac:dyDescent="0.35">
      <c r="A3" s="107" t="s">
        <v>242</v>
      </c>
      <c r="B3" s="107"/>
      <c r="C3" s="107"/>
      <c r="D3" s="107"/>
      <c r="E3" s="107"/>
      <c r="F3" s="107"/>
      <c r="G3" s="107"/>
      <c r="H3" s="108"/>
      <c r="I3" s="70"/>
      <c r="J3" s="56"/>
    </row>
    <row r="4" spans="1:10" ht="40.5" x14ac:dyDescent="0.2">
      <c r="A4" s="14" t="s">
        <v>328</v>
      </c>
      <c r="B4" s="66" t="s">
        <v>326</v>
      </c>
      <c r="C4" s="14" t="s">
        <v>327</v>
      </c>
      <c r="D4" s="14" t="s">
        <v>269</v>
      </c>
      <c r="E4" s="15" t="s">
        <v>2</v>
      </c>
      <c r="F4" s="16" t="s">
        <v>3</v>
      </c>
      <c r="G4" s="15" t="s">
        <v>69</v>
      </c>
      <c r="H4" s="35" t="s">
        <v>365</v>
      </c>
      <c r="I4" s="35" t="s">
        <v>374</v>
      </c>
      <c r="J4" s="14" t="s">
        <v>270</v>
      </c>
    </row>
    <row r="5" spans="1:10" ht="99" customHeight="1" x14ac:dyDescent="0.2">
      <c r="A5" s="113" t="s">
        <v>306</v>
      </c>
      <c r="B5" s="113" t="s">
        <v>325</v>
      </c>
      <c r="C5" s="17" t="s">
        <v>309</v>
      </c>
      <c r="D5" s="18" t="s">
        <v>353</v>
      </c>
      <c r="E5" s="30" t="s">
        <v>354</v>
      </c>
      <c r="F5" s="30" t="s">
        <v>5</v>
      </c>
      <c r="G5" s="31" t="s">
        <v>259</v>
      </c>
      <c r="H5" s="50" t="s">
        <v>380</v>
      </c>
      <c r="I5" s="50"/>
      <c r="J5" s="63" t="s">
        <v>231</v>
      </c>
    </row>
    <row r="6" spans="1:10" ht="99" customHeight="1" x14ac:dyDescent="0.2">
      <c r="A6" s="114"/>
      <c r="B6" s="114"/>
      <c r="C6" s="17" t="s">
        <v>310</v>
      </c>
      <c r="D6" s="18" t="s">
        <v>352</v>
      </c>
      <c r="E6" s="30" t="s">
        <v>252</v>
      </c>
      <c r="F6" s="30" t="s">
        <v>5</v>
      </c>
      <c r="G6" s="31" t="s">
        <v>254</v>
      </c>
      <c r="H6" s="50" t="s">
        <v>383</v>
      </c>
      <c r="I6" s="50"/>
      <c r="J6" s="63" t="s">
        <v>231</v>
      </c>
    </row>
    <row r="7" spans="1:10" ht="99" customHeight="1" x14ac:dyDescent="0.2">
      <c r="A7" s="114"/>
      <c r="B7" s="114"/>
      <c r="C7" s="17" t="s">
        <v>311</v>
      </c>
      <c r="D7" s="18" t="s">
        <v>284</v>
      </c>
      <c r="E7" s="30" t="s">
        <v>285</v>
      </c>
      <c r="F7" s="30" t="s">
        <v>5</v>
      </c>
      <c r="G7" s="32" t="s">
        <v>259</v>
      </c>
      <c r="H7" s="50" t="s">
        <v>381</v>
      </c>
      <c r="I7" s="50"/>
      <c r="J7" s="63" t="s">
        <v>231</v>
      </c>
    </row>
    <row r="8" spans="1:10" ht="99" customHeight="1" x14ac:dyDescent="0.2">
      <c r="A8" s="114"/>
      <c r="B8" s="114"/>
      <c r="C8" s="17" t="s">
        <v>312</v>
      </c>
      <c r="D8" s="18" t="s">
        <v>180</v>
      </c>
      <c r="E8" s="30" t="s">
        <v>93</v>
      </c>
      <c r="F8" s="30" t="s">
        <v>5</v>
      </c>
      <c r="G8" s="31" t="s">
        <v>254</v>
      </c>
      <c r="H8" s="50" t="s">
        <v>386</v>
      </c>
      <c r="I8" s="50"/>
      <c r="J8" s="63" t="s">
        <v>231</v>
      </c>
    </row>
    <row r="9" spans="1:10" ht="99" customHeight="1" x14ac:dyDescent="0.2">
      <c r="A9" s="114"/>
      <c r="B9" s="114"/>
      <c r="C9" s="17" t="s">
        <v>313</v>
      </c>
      <c r="D9" s="18" t="s">
        <v>245</v>
      </c>
      <c r="E9" s="30" t="s">
        <v>246</v>
      </c>
      <c r="F9" s="30" t="s">
        <v>41</v>
      </c>
      <c r="G9" s="31" t="s">
        <v>255</v>
      </c>
      <c r="H9" s="50" t="s">
        <v>388</v>
      </c>
      <c r="I9" s="50"/>
      <c r="J9" s="63" t="s">
        <v>231</v>
      </c>
    </row>
    <row r="10" spans="1:10" ht="126.75" customHeight="1" x14ac:dyDescent="0.2">
      <c r="A10" s="114"/>
      <c r="B10" s="68" t="s">
        <v>307</v>
      </c>
      <c r="C10" s="17" t="s">
        <v>319</v>
      </c>
      <c r="D10" s="18" t="s">
        <v>243</v>
      </c>
      <c r="E10" s="30" t="s">
        <v>244</v>
      </c>
      <c r="F10" s="30" t="s">
        <v>5</v>
      </c>
      <c r="G10" s="31" t="s">
        <v>255</v>
      </c>
      <c r="H10" s="50" t="s">
        <v>387</v>
      </c>
      <c r="I10" s="50"/>
      <c r="J10" s="63" t="s">
        <v>231</v>
      </c>
    </row>
    <row r="11" spans="1:10" ht="118.5" customHeight="1" x14ac:dyDescent="0.2">
      <c r="A11" s="114"/>
      <c r="B11" s="67" t="s">
        <v>308</v>
      </c>
      <c r="C11" s="17" t="s">
        <v>320</v>
      </c>
      <c r="D11" s="18" t="s">
        <v>303</v>
      </c>
      <c r="E11" s="30" t="s">
        <v>305</v>
      </c>
      <c r="F11" s="30" t="s">
        <v>304</v>
      </c>
      <c r="G11" s="31" t="s">
        <v>255</v>
      </c>
      <c r="H11" s="50" t="s">
        <v>375</v>
      </c>
      <c r="I11" s="50"/>
      <c r="J11" s="63" t="s">
        <v>231</v>
      </c>
    </row>
    <row r="12" spans="1:10" ht="118.5" customHeight="1" x14ac:dyDescent="0.2">
      <c r="A12" s="114"/>
      <c r="B12" s="115" t="s">
        <v>355</v>
      </c>
      <c r="C12" s="17" t="s">
        <v>356</v>
      </c>
      <c r="D12" s="18" t="s">
        <v>184</v>
      </c>
      <c r="E12" s="30" t="s">
        <v>117</v>
      </c>
      <c r="F12" s="30" t="s">
        <v>5</v>
      </c>
      <c r="G12" s="31" t="s">
        <v>256</v>
      </c>
      <c r="H12" s="50" t="s">
        <v>405</v>
      </c>
      <c r="I12" s="50"/>
      <c r="J12" s="83" t="s">
        <v>233</v>
      </c>
    </row>
    <row r="13" spans="1:10" ht="118.5" customHeight="1" x14ac:dyDescent="0.2">
      <c r="A13" s="130"/>
      <c r="B13" s="116"/>
      <c r="C13" s="17" t="s">
        <v>357</v>
      </c>
      <c r="D13" s="18" t="s">
        <v>272</v>
      </c>
      <c r="E13" s="30" t="s">
        <v>253</v>
      </c>
      <c r="F13" s="30" t="s">
        <v>6</v>
      </c>
      <c r="G13" s="31" t="s">
        <v>254</v>
      </c>
      <c r="H13" s="50" t="s">
        <v>409</v>
      </c>
      <c r="I13" s="50"/>
      <c r="J13" s="63" t="s">
        <v>231</v>
      </c>
    </row>
    <row r="14" spans="1:10" ht="102.75" customHeight="1" x14ac:dyDescent="0.2">
      <c r="A14" s="127" t="s">
        <v>323</v>
      </c>
      <c r="B14" s="118" t="s">
        <v>329</v>
      </c>
      <c r="C14" s="26" t="s">
        <v>332</v>
      </c>
      <c r="D14" s="71" t="s">
        <v>76</v>
      </c>
      <c r="E14" s="30" t="s">
        <v>366</v>
      </c>
      <c r="F14" s="30" t="s">
        <v>107</v>
      </c>
      <c r="G14" s="32" t="s">
        <v>260</v>
      </c>
      <c r="H14" s="50" t="s">
        <v>400</v>
      </c>
      <c r="I14" s="82"/>
      <c r="J14" s="83" t="s">
        <v>233</v>
      </c>
    </row>
    <row r="15" spans="1:10" ht="102.75" customHeight="1" x14ac:dyDescent="0.2">
      <c r="A15" s="128"/>
      <c r="B15" s="119"/>
      <c r="C15" s="26" t="s">
        <v>333</v>
      </c>
      <c r="D15" s="71" t="s">
        <v>76</v>
      </c>
      <c r="E15" s="30" t="s">
        <v>367</v>
      </c>
      <c r="F15" s="30" t="s">
        <v>203</v>
      </c>
      <c r="G15" s="32" t="s">
        <v>260</v>
      </c>
      <c r="H15" s="50" t="s">
        <v>389</v>
      </c>
      <c r="I15" s="50"/>
      <c r="J15" s="63" t="s">
        <v>231</v>
      </c>
    </row>
    <row r="16" spans="1:10" ht="108" customHeight="1" x14ac:dyDescent="0.2">
      <c r="A16" s="128"/>
      <c r="B16" s="119"/>
      <c r="C16" s="26" t="s">
        <v>334</v>
      </c>
      <c r="D16" s="27" t="s">
        <v>79</v>
      </c>
      <c r="E16" s="30" t="s">
        <v>78</v>
      </c>
      <c r="F16" s="30" t="s">
        <v>5</v>
      </c>
      <c r="G16" s="32" t="s">
        <v>255</v>
      </c>
      <c r="H16" s="50" t="s">
        <v>403</v>
      </c>
      <c r="I16" s="82" t="s">
        <v>404</v>
      </c>
      <c r="J16" s="83" t="s">
        <v>233</v>
      </c>
    </row>
    <row r="17" spans="1:10" ht="180" x14ac:dyDescent="0.2">
      <c r="A17" s="128"/>
      <c r="B17" s="119"/>
      <c r="C17" s="26" t="s">
        <v>335</v>
      </c>
      <c r="D17" s="27" t="s">
        <v>187</v>
      </c>
      <c r="E17" s="30" t="s">
        <v>97</v>
      </c>
      <c r="F17" s="30" t="s">
        <v>132</v>
      </c>
      <c r="G17" s="32" t="s">
        <v>261</v>
      </c>
      <c r="H17" s="50" t="s">
        <v>390</v>
      </c>
      <c r="I17" s="50"/>
      <c r="J17" s="63" t="s">
        <v>231</v>
      </c>
    </row>
    <row r="18" spans="1:10" ht="85.5" customHeight="1" x14ac:dyDescent="0.2">
      <c r="A18" s="128"/>
      <c r="B18" s="119"/>
      <c r="C18" s="26" t="s">
        <v>336</v>
      </c>
      <c r="D18" s="27" t="s">
        <v>189</v>
      </c>
      <c r="E18" s="30" t="s">
        <v>343</v>
      </c>
      <c r="F18" s="30" t="s">
        <v>5</v>
      </c>
      <c r="G18" s="32" t="s">
        <v>258</v>
      </c>
      <c r="H18" s="50" t="s">
        <v>405</v>
      </c>
      <c r="I18" s="50"/>
      <c r="J18" s="55" t="s">
        <v>233</v>
      </c>
    </row>
    <row r="19" spans="1:10" ht="82.5" customHeight="1" x14ac:dyDescent="0.2">
      <c r="A19" s="128"/>
      <c r="B19" s="119"/>
      <c r="C19" s="26" t="s">
        <v>337</v>
      </c>
      <c r="D19" s="27" t="s">
        <v>297</v>
      </c>
      <c r="E19" s="30" t="s">
        <v>298</v>
      </c>
      <c r="F19" s="30" t="s">
        <v>368</v>
      </c>
      <c r="G19" s="32" t="s">
        <v>255</v>
      </c>
      <c r="H19" s="50" t="s">
        <v>391</v>
      </c>
      <c r="I19" s="50" t="s">
        <v>392</v>
      </c>
      <c r="J19" s="63" t="s">
        <v>231</v>
      </c>
    </row>
    <row r="20" spans="1:10" ht="47.25" customHeight="1" x14ac:dyDescent="0.2">
      <c r="A20" s="128"/>
      <c r="B20" s="119"/>
      <c r="C20" s="26" t="s">
        <v>338</v>
      </c>
      <c r="D20" s="27" t="s">
        <v>82</v>
      </c>
      <c r="E20" s="30" t="s">
        <v>209</v>
      </c>
      <c r="F20" s="30" t="s">
        <v>274</v>
      </c>
      <c r="G20" s="32" t="s">
        <v>255</v>
      </c>
      <c r="H20" s="50" t="s">
        <v>393</v>
      </c>
      <c r="I20" s="50" t="s">
        <v>394</v>
      </c>
      <c r="J20" s="63" t="s">
        <v>231</v>
      </c>
    </row>
    <row r="21" spans="1:10" ht="165" x14ac:dyDescent="0.2">
      <c r="A21" s="128"/>
      <c r="B21" s="119"/>
      <c r="C21" s="26" t="s">
        <v>373</v>
      </c>
      <c r="D21" s="27" t="s">
        <v>87</v>
      </c>
      <c r="E21" s="30" t="s">
        <v>88</v>
      </c>
      <c r="F21" s="30" t="s">
        <v>274</v>
      </c>
      <c r="G21" s="31" t="s">
        <v>259</v>
      </c>
      <c r="H21" s="81" t="s">
        <v>395</v>
      </c>
      <c r="I21" s="50"/>
      <c r="J21" s="63" t="s">
        <v>231</v>
      </c>
    </row>
    <row r="22" spans="1:10" ht="93" customHeight="1" x14ac:dyDescent="0.2">
      <c r="A22" s="128"/>
      <c r="B22" s="118" t="s">
        <v>330</v>
      </c>
      <c r="C22" s="26" t="s">
        <v>331</v>
      </c>
      <c r="D22" s="27" t="s">
        <v>341</v>
      </c>
      <c r="E22" s="30" t="s">
        <v>358</v>
      </c>
      <c r="F22" s="30" t="s">
        <v>5</v>
      </c>
      <c r="G22" s="32" t="s">
        <v>254</v>
      </c>
      <c r="H22" s="50" t="s">
        <v>396</v>
      </c>
      <c r="I22" s="50" t="s">
        <v>344</v>
      </c>
      <c r="J22" s="63" t="s">
        <v>231</v>
      </c>
    </row>
    <row r="23" spans="1:10" ht="93" customHeight="1" x14ac:dyDescent="0.2">
      <c r="A23" s="128"/>
      <c r="B23" s="119"/>
      <c r="C23" s="26" t="s">
        <v>340</v>
      </c>
      <c r="D23" s="27" t="s">
        <v>21</v>
      </c>
      <c r="E23" s="30" t="s">
        <v>251</v>
      </c>
      <c r="F23" s="30" t="s">
        <v>369</v>
      </c>
      <c r="G23" s="32" t="s">
        <v>370</v>
      </c>
      <c r="H23" s="50" t="s">
        <v>406</v>
      </c>
      <c r="I23" s="50"/>
      <c r="J23" s="63" t="s">
        <v>231</v>
      </c>
    </row>
    <row r="24" spans="1:10" ht="93" customHeight="1" x14ac:dyDescent="0.2">
      <c r="A24" s="129"/>
      <c r="B24" s="126"/>
      <c r="C24" s="26" t="s">
        <v>351</v>
      </c>
      <c r="D24" s="27" t="s">
        <v>350</v>
      </c>
      <c r="E24" s="30" t="s">
        <v>248</v>
      </c>
      <c r="F24" s="30" t="s">
        <v>274</v>
      </c>
      <c r="G24" s="32" t="s">
        <v>255</v>
      </c>
      <c r="H24" s="50" t="s">
        <v>402</v>
      </c>
      <c r="I24" s="50"/>
      <c r="J24" s="83" t="s">
        <v>233</v>
      </c>
    </row>
    <row r="25" spans="1:10" ht="89.25" customHeight="1" x14ac:dyDescent="0.2">
      <c r="A25" s="110" t="s">
        <v>314</v>
      </c>
      <c r="B25" s="122" t="s">
        <v>315</v>
      </c>
      <c r="C25" s="23" t="s">
        <v>316</v>
      </c>
      <c r="D25" s="25" t="s">
        <v>359</v>
      </c>
      <c r="E25" s="30" t="s">
        <v>283</v>
      </c>
      <c r="F25" s="30" t="s">
        <v>5</v>
      </c>
      <c r="G25" s="31" t="s">
        <v>254</v>
      </c>
      <c r="H25" s="50" t="s">
        <v>397</v>
      </c>
      <c r="I25" s="50" t="s">
        <v>384</v>
      </c>
      <c r="J25" s="63" t="s">
        <v>231</v>
      </c>
    </row>
    <row r="26" spans="1:10" ht="90" x14ac:dyDescent="0.2">
      <c r="A26" s="111"/>
      <c r="B26" s="125"/>
      <c r="C26" s="23" t="s">
        <v>317</v>
      </c>
      <c r="D26" s="25" t="s">
        <v>360</v>
      </c>
      <c r="E26" s="30" t="s">
        <v>300</v>
      </c>
      <c r="F26" s="30" t="s">
        <v>131</v>
      </c>
      <c r="G26" s="31" t="s">
        <v>258</v>
      </c>
      <c r="H26" s="50" t="s">
        <v>407</v>
      </c>
      <c r="I26" s="50"/>
      <c r="J26" s="63" t="s">
        <v>231</v>
      </c>
    </row>
    <row r="27" spans="1:10" ht="107.25" customHeight="1" x14ac:dyDescent="0.2">
      <c r="A27" s="111"/>
      <c r="B27" s="123"/>
      <c r="C27" s="23" t="s">
        <v>318</v>
      </c>
      <c r="D27" s="24" t="s">
        <v>17</v>
      </c>
      <c r="E27" s="30" t="s">
        <v>83</v>
      </c>
      <c r="F27" s="30" t="s">
        <v>371</v>
      </c>
      <c r="G27" s="31" t="s">
        <v>259</v>
      </c>
      <c r="H27" s="50" t="s">
        <v>398</v>
      </c>
      <c r="I27" s="50" t="s">
        <v>385</v>
      </c>
      <c r="J27" s="63" t="s">
        <v>231</v>
      </c>
    </row>
    <row r="28" spans="1:10" ht="82.5" customHeight="1" x14ac:dyDescent="0.2">
      <c r="A28" s="111"/>
      <c r="B28" s="122" t="s">
        <v>321</v>
      </c>
      <c r="C28" s="23" t="s">
        <v>322</v>
      </c>
      <c r="D28" s="24" t="s">
        <v>273</v>
      </c>
      <c r="E28" s="30" t="s">
        <v>361</v>
      </c>
      <c r="F28" s="30" t="s">
        <v>371</v>
      </c>
      <c r="G28" s="31" t="s">
        <v>258</v>
      </c>
      <c r="H28" s="50" t="s">
        <v>405</v>
      </c>
      <c r="I28" s="50"/>
      <c r="J28" s="83" t="s">
        <v>233</v>
      </c>
    </row>
    <row r="29" spans="1:10" ht="82.5" customHeight="1" x14ac:dyDescent="0.2">
      <c r="A29" s="111"/>
      <c r="B29" s="123"/>
      <c r="C29" s="23" t="s">
        <v>342</v>
      </c>
      <c r="D29" s="24" t="s">
        <v>9</v>
      </c>
      <c r="E29" s="30" t="s">
        <v>286</v>
      </c>
      <c r="F29" s="30" t="s">
        <v>371</v>
      </c>
      <c r="G29" s="31" t="s">
        <v>258</v>
      </c>
      <c r="H29" s="50" t="s">
        <v>405</v>
      </c>
      <c r="I29" s="50"/>
      <c r="J29" s="83" t="s">
        <v>233</v>
      </c>
    </row>
    <row r="30" spans="1:10" ht="84.75" customHeight="1" x14ac:dyDescent="0.2">
      <c r="A30" s="111"/>
      <c r="B30" s="122" t="s">
        <v>345</v>
      </c>
      <c r="C30" s="23" t="s">
        <v>346</v>
      </c>
      <c r="D30" s="24" t="s">
        <v>247</v>
      </c>
      <c r="E30" s="30" t="s">
        <v>249</v>
      </c>
      <c r="F30" s="30" t="s">
        <v>41</v>
      </c>
      <c r="G30" s="31" t="s">
        <v>255</v>
      </c>
      <c r="H30" s="50" t="s">
        <v>401</v>
      </c>
      <c r="I30" s="50"/>
      <c r="J30" s="83" t="s">
        <v>233</v>
      </c>
    </row>
    <row r="31" spans="1:10" ht="161.25" customHeight="1" x14ac:dyDescent="0.2">
      <c r="A31" s="111"/>
      <c r="B31" s="124"/>
      <c r="C31" s="23" t="s">
        <v>347</v>
      </c>
      <c r="D31" s="25" t="s">
        <v>362</v>
      </c>
      <c r="E31" s="30" t="s">
        <v>275</v>
      </c>
      <c r="F31" s="30" t="s">
        <v>371</v>
      </c>
      <c r="G31" s="31" t="s">
        <v>370</v>
      </c>
      <c r="H31" s="50" t="s">
        <v>408</v>
      </c>
      <c r="I31" s="50"/>
      <c r="J31" s="63" t="s">
        <v>231</v>
      </c>
    </row>
    <row r="32" spans="1:10" ht="110.25" customHeight="1" x14ac:dyDescent="0.2">
      <c r="A32" s="111"/>
      <c r="B32" s="125"/>
      <c r="C32" s="23" t="s">
        <v>348</v>
      </c>
      <c r="D32" s="24" t="s">
        <v>18</v>
      </c>
      <c r="E32" s="30" t="s">
        <v>250</v>
      </c>
      <c r="F32" s="30" t="s">
        <v>372</v>
      </c>
      <c r="G32" s="31" t="s">
        <v>256</v>
      </c>
      <c r="H32" s="50" t="s">
        <v>405</v>
      </c>
      <c r="I32" s="50"/>
      <c r="J32" s="83" t="s">
        <v>233</v>
      </c>
    </row>
    <row r="33" spans="1:10" ht="63" customHeight="1" x14ac:dyDescent="0.2">
      <c r="A33" s="112"/>
      <c r="B33" s="123"/>
      <c r="C33" s="23" t="s">
        <v>349</v>
      </c>
      <c r="D33" s="25" t="s">
        <v>85</v>
      </c>
      <c r="E33" s="30" t="s">
        <v>86</v>
      </c>
      <c r="F33" s="30" t="s">
        <v>107</v>
      </c>
      <c r="G33" s="31" t="s">
        <v>256</v>
      </c>
      <c r="H33" s="50" t="s">
        <v>405</v>
      </c>
      <c r="I33" s="50"/>
      <c r="J33" s="83" t="s">
        <v>233</v>
      </c>
    </row>
    <row r="34" spans="1:10" ht="119.25" customHeight="1" x14ac:dyDescent="0.2">
      <c r="A34" s="120" t="s">
        <v>324</v>
      </c>
      <c r="B34" s="121"/>
      <c r="C34" s="80" t="s">
        <v>339</v>
      </c>
      <c r="D34" s="63" t="s">
        <v>363</v>
      </c>
      <c r="E34" s="30" t="s">
        <v>364</v>
      </c>
      <c r="F34" s="30" t="s">
        <v>6</v>
      </c>
      <c r="G34" s="31" t="s">
        <v>257</v>
      </c>
      <c r="H34" s="50" t="s">
        <v>399</v>
      </c>
      <c r="I34" s="50"/>
      <c r="J34" s="63" t="s">
        <v>231</v>
      </c>
    </row>
    <row r="35" spans="1:10" ht="15.75" x14ac:dyDescent="0.25">
      <c r="C35" s="109" t="s">
        <v>266</v>
      </c>
      <c r="D35" s="109"/>
      <c r="F35" s="64">
        <f>COUNTA(F5:F34)</f>
        <v>30</v>
      </c>
      <c r="G35" s="64">
        <f>+COUNTIF(J5:J34,"Full")</f>
        <v>20</v>
      </c>
      <c r="H35" s="65">
        <f>G35/F35</f>
        <v>0.66666666666666663</v>
      </c>
      <c r="I35" s="73"/>
      <c r="J35" s="1"/>
    </row>
    <row r="36" spans="1:10" ht="15.75" x14ac:dyDescent="0.25">
      <c r="C36" s="117" t="s">
        <v>268</v>
      </c>
      <c r="D36" s="117"/>
      <c r="F36" s="28" t="s">
        <v>90</v>
      </c>
      <c r="G36" s="28" t="s">
        <v>91</v>
      </c>
      <c r="H36" s="28" t="s">
        <v>92</v>
      </c>
      <c r="I36" s="74"/>
      <c r="J36" s="1"/>
    </row>
    <row r="37" spans="1:10" x14ac:dyDescent="0.2">
      <c r="H37" s="13"/>
      <c r="I37" s="13"/>
      <c r="J37" s="1"/>
    </row>
    <row r="38" spans="1:10" x14ac:dyDescent="0.2">
      <c r="H38" s="13"/>
      <c r="I38" s="13"/>
      <c r="J38" s="1"/>
    </row>
    <row r="39" spans="1:10" x14ac:dyDescent="0.2">
      <c r="H39" s="13"/>
      <c r="I39" s="13"/>
      <c r="J39" s="1"/>
    </row>
    <row r="40" spans="1:10" x14ac:dyDescent="0.2">
      <c r="H40" s="13"/>
      <c r="I40" s="13"/>
      <c r="J40" s="1"/>
    </row>
    <row r="41" spans="1:10" x14ac:dyDescent="0.2">
      <c r="D41" s="2"/>
      <c r="H41" s="13"/>
      <c r="I41" s="13"/>
      <c r="J41" s="1"/>
    </row>
    <row r="42" spans="1:10" x14ac:dyDescent="0.2">
      <c r="D42" s="4"/>
      <c r="H42" s="13"/>
      <c r="I42" s="13"/>
      <c r="J42" s="1"/>
    </row>
    <row r="43" spans="1:10" ht="64.5" customHeight="1" x14ac:dyDescent="0.2">
      <c r="D43" s="72"/>
      <c r="E43" s="34"/>
    </row>
  </sheetData>
  <autoFilter ref="A4:J36"/>
  <mergeCells count="16">
    <mergeCell ref="C36:D36"/>
    <mergeCell ref="A2:H2"/>
    <mergeCell ref="A3:H3"/>
    <mergeCell ref="B14:B21"/>
    <mergeCell ref="A34:B34"/>
    <mergeCell ref="B28:B29"/>
    <mergeCell ref="B30:B33"/>
    <mergeCell ref="B25:B27"/>
    <mergeCell ref="B22:B24"/>
    <mergeCell ref="A14:A24"/>
    <mergeCell ref="A5:A13"/>
    <mergeCell ref="A1:H1"/>
    <mergeCell ref="C35:D35"/>
    <mergeCell ref="A25:A33"/>
    <mergeCell ref="B5:B9"/>
    <mergeCell ref="B12:B13"/>
  </mergeCells>
  <pageMargins left="0.7" right="0.7" top="0.75" bottom="0.75" header="0.3" footer="0.3"/>
  <pageSetup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E16"/>
  <sheetViews>
    <sheetView workbookViewId="0">
      <selection activeCell="B35" sqref="B35"/>
    </sheetView>
  </sheetViews>
  <sheetFormatPr baseColWidth="10" defaultRowHeight="15" x14ac:dyDescent="0.25"/>
  <cols>
    <col min="1" max="1" width="11.42578125" style="77"/>
    <col min="2" max="2" width="66.5703125" style="77" customWidth="1"/>
    <col min="3" max="3" width="64.42578125" style="77" customWidth="1"/>
    <col min="4" max="4" width="25.5703125" style="77" customWidth="1"/>
    <col min="5" max="5" width="23.5703125" style="77" hidden="1" customWidth="1"/>
    <col min="6" max="16384" width="11.42578125" style="77"/>
  </cols>
  <sheetData>
    <row r="2" spans="2:5" ht="20.25" x14ac:dyDescent="0.25">
      <c r="B2" s="14" t="s">
        <v>269</v>
      </c>
      <c r="C2" s="14" t="s">
        <v>376</v>
      </c>
      <c r="D2" s="14" t="s">
        <v>378</v>
      </c>
      <c r="E2" s="14" t="s">
        <v>377</v>
      </c>
    </row>
    <row r="3" spans="2:5" ht="60" hidden="1" x14ac:dyDescent="0.25">
      <c r="B3" s="18" t="s">
        <v>352</v>
      </c>
      <c r="C3" s="78" t="s">
        <v>252</v>
      </c>
      <c r="D3" s="75" t="s">
        <v>254</v>
      </c>
      <c r="E3" s="78" t="s">
        <v>5</v>
      </c>
    </row>
    <row r="4" spans="2:5" ht="30" hidden="1" x14ac:dyDescent="0.25">
      <c r="B4" s="18" t="s">
        <v>245</v>
      </c>
      <c r="C4" s="78" t="s">
        <v>246</v>
      </c>
      <c r="D4" s="75" t="s">
        <v>255</v>
      </c>
      <c r="E4" s="78" t="s">
        <v>41</v>
      </c>
    </row>
    <row r="5" spans="2:5" ht="43.5" hidden="1" customHeight="1" x14ac:dyDescent="0.25">
      <c r="B5" s="18" t="s">
        <v>243</v>
      </c>
      <c r="C5" s="78" t="s">
        <v>244</v>
      </c>
      <c r="D5" s="75" t="s">
        <v>255</v>
      </c>
      <c r="E5" s="78" t="s">
        <v>5</v>
      </c>
    </row>
    <row r="6" spans="2:5" ht="86.25" hidden="1" customHeight="1" x14ac:dyDescent="0.25">
      <c r="B6" s="18" t="s">
        <v>303</v>
      </c>
      <c r="C6" s="78" t="s">
        <v>305</v>
      </c>
      <c r="D6" s="75" t="s">
        <v>255</v>
      </c>
      <c r="E6" s="78" t="s">
        <v>304</v>
      </c>
    </row>
    <row r="7" spans="2:5" ht="30" hidden="1" x14ac:dyDescent="0.25">
      <c r="B7" s="18" t="s">
        <v>272</v>
      </c>
      <c r="C7" s="78" t="s">
        <v>253</v>
      </c>
      <c r="D7" s="75" t="s">
        <v>254</v>
      </c>
      <c r="E7" s="78" t="s">
        <v>6</v>
      </c>
    </row>
    <row r="8" spans="2:5" ht="45" hidden="1" x14ac:dyDescent="0.25">
      <c r="B8" s="18" t="s">
        <v>187</v>
      </c>
      <c r="C8" s="78" t="s">
        <v>97</v>
      </c>
      <c r="D8" s="79" t="s">
        <v>261</v>
      </c>
      <c r="E8" s="78" t="s">
        <v>132</v>
      </c>
    </row>
    <row r="9" spans="2:5" ht="30" hidden="1" x14ac:dyDescent="0.25">
      <c r="B9" s="18" t="s">
        <v>297</v>
      </c>
      <c r="C9" s="78" t="s">
        <v>298</v>
      </c>
      <c r="D9" s="79" t="s">
        <v>256</v>
      </c>
      <c r="E9" s="78" t="s">
        <v>368</v>
      </c>
    </row>
    <row r="10" spans="2:5" ht="30" hidden="1" x14ac:dyDescent="0.25">
      <c r="B10" s="18" t="s">
        <v>87</v>
      </c>
      <c r="C10" s="78" t="s">
        <v>88</v>
      </c>
      <c r="D10" s="75" t="s">
        <v>259</v>
      </c>
      <c r="E10" s="78" t="s">
        <v>274</v>
      </c>
    </row>
    <row r="11" spans="2:5" ht="72" customHeight="1" x14ac:dyDescent="0.25">
      <c r="B11" s="18" t="s">
        <v>21</v>
      </c>
      <c r="C11" s="78" t="s">
        <v>251</v>
      </c>
      <c r="D11" s="79" t="s">
        <v>370</v>
      </c>
      <c r="E11" s="78" t="s">
        <v>369</v>
      </c>
    </row>
    <row r="12" spans="2:5" ht="42" hidden="1" customHeight="1" x14ac:dyDescent="0.25">
      <c r="B12" s="18" t="s">
        <v>273</v>
      </c>
      <c r="C12" s="78" t="s">
        <v>361</v>
      </c>
      <c r="D12" s="75" t="s">
        <v>258</v>
      </c>
      <c r="E12" s="78" t="s">
        <v>371</v>
      </c>
    </row>
    <row r="13" spans="2:5" ht="30" hidden="1" x14ac:dyDescent="0.25">
      <c r="B13" s="18" t="s">
        <v>247</v>
      </c>
      <c r="C13" s="78" t="s">
        <v>249</v>
      </c>
      <c r="D13" s="75" t="s">
        <v>255</v>
      </c>
      <c r="E13" s="78" t="s">
        <v>41</v>
      </c>
    </row>
    <row r="14" spans="2:5" ht="45" hidden="1" x14ac:dyDescent="0.25">
      <c r="B14" s="76" t="s">
        <v>85</v>
      </c>
      <c r="C14" s="30" t="s">
        <v>86</v>
      </c>
      <c r="D14" s="31" t="s">
        <v>256</v>
      </c>
      <c r="E14" s="30" t="s">
        <v>107</v>
      </c>
    </row>
    <row r="15" spans="2:5" ht="45" hidden="1" x14ac:dyDescent="0.25">
      <c r="B15" s="18" t="s">
        <v>363</v>
      </c>
      <c r="C15" s="78" t="s">
        <v>364</v>
      </c>
      <c r="D15" s="75" t="s">
        <v>257</v>
      </c>
      <c r="E15" s="78" t="s">
        <v>6</v>
      </c>
    </row>
    <row r="16" spans="2:5" ht="60" hidden="1" x14ac:dyDescent="0.25">
      <c r="B16" s="18" t="s">
        <v>360</v>
      </c>
      <c r="C16" s="78" t="s">
        <v>300</v>
      </c>
      <c r="D16" s="79" t="s">
        <v>379</v>
      </c>
      <c r="E16" s="78" t="s">
        <v>368</v>
      </c>
    </row>
  </sheetData>
  <autoFilter ref="B2:E16">
    <filterColumn colId="3">
      <filters>
        <filter val="Dirección de contenidos y distribución (Digital)"/>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40"/>
  <sheetViews>
    <sheetView workbookViewId="0">
      <selection activeCell="B28" sqref="B28"/>
    </sheetView>
  </sheetViews>
  <sheetFormatPr baseColWidth="10" defaultRowHeight="15" x14ac:dyDescent="0.25"/>
  <cols>
    <col min="1" max="1" width="33.85546875" bestFit="1" customWidth="1"/>
    <col min="2" max="2" width="65.28515625" customWidth="1"/>
    <col min="3" max="3" width="10.85546875" style="8"/>
  </cols>
  <sheetData>
    <row r="1" spans="1:3" x14ac:dyDescent="0.25">
      <c r="A1" s="6" t="s">
        <v>53</v>
      </c>
      <c r="B1" s="6" t="s">
        <v>54</v>
      </c>
      <c r="C1" s="6" t="s">
        <v>55</v>
      </c>
    </row>
    <row r="2" spans="1:3" x14ac:dyDescent="0.25">
      <c r="A2" s="5" t="s">
        <v>57</v>
      </c>
      <c r="B2" s="5" t="s">
        <v>23</v>
      </c>
      <c r="C2" s="7">
        <v>2</v>
      </c>
    </row>
    <row r="3" spans="1:3" x14ac:dyDescent="0.25">
      <c r="A3" s="5"/>
      <c r="B3" s="5" t="s">
        <v>24</v>
      </c>
      <c r="C3" s="7"/>
    </row>
    <row r="4" spans="1:3" x14ac:dyDescent="0.25">
      <c r="A4" s="5" t="s">
        <v>58</v>
      </c>
      <c r="B4" s="5" t="s">
        <v>25</v>
      </c>
      <c r="C4" s="7">
        <v>5</v>
      </c>
    </row>
    <row r="5" spans="1:3" x14ac:dyDescent="0.25">
      <c r="A5" s="5"/>
      <c r="B5" s="5" t="s">
        <v>26</v>
      </c>
      <c r="C5" s="7"/>
    </row>
    <row r="6" spans="1:3" x14ac:dyDescent="0.25">
      <c r="A6" s="5"/>
      <c r="B6" s="5" t="s">
        <v>27</v>
      </c>
      <c r="C6" s="7"/>
    </row>
    <row r="7" spans="1:3" x14ac:dyDescent="0.25">
      <c r="A7" s="5"/>
      <c r="B7" s="5" t="s">
        <v>28</v>
      </c>
      <c r="C7" s="7"/>
    </row>
    <row r="8" spans="1:3" x14ac:dyDescent="0.25">
      <c r="A8" s="5"/>
      <c r="B8" s="5" t="s">
        <v>29</v>
      </c>
      <c r="C8" s="7"/>
    </row>
    <row r="9" spans="1:3" x14ac:dyDescent="0.25">
      <c r="A9" s="5" t="s">
        <v>59</v>
      </c>
      <c r="B9" s="5" t="s">
        <v>30</v>
      </c>
      <c r="C9" s="7">
        <v>2</v>
      </c>
    </row>
    <row r="10" spans="1:3" x14ac:dyDescent="0.25">
      <c r="A10" s="5"/>
      <c r="B10" s="5" t="s">
        <v>30</v>
      </c>
      <c r="C10" s="7"/>
    </row>
    <row r="11" spans="1:3" x14ac:dyDescent="0.25">
      <c r="A11" s="5"/>
      <c r="B11" s="5" t="s">
        <v>30</v>
      </c>
      <c r="C11" s="7"/>
    </row>
    <row r="12" spans="1:3" x14ac:dyDescent="0.25">
      <c r="A12" s="5" t="s">
        <v>60</v>
      </c>
      <c r="B12" s="5" t="s">
        <v>31</v>
      </c>
      <c r="C12" s="7">
        <v>1</v>
      </c>
    </row>
    <row r="13" spans="1:3" x14ac:dyDescent="0.25">
      <c r="A13" s="5" t="s">
        <v>61</v>
      </c>
      <c r="B13" s="5" t="s">
        <v>32</v>
      </c>
      <c r="C13" s="7">
        <v>5</v>
      </c>
    </row>
    <row r="14" spans="1:3" x14ac:dyDescent="0.25">
      <c r="A14" s="5"/>
      <c r="B14" s="5" t="s">
        <v>33</v>
      </c>
      <c r="C14" s="7"/>
    </row>
    <row r="15" spans="1:3" x14ac:dyDescent="0.25">
      <c r="A15" s="5"/>
      <c r="B15" s="5" t="s">
        <v>34</v>
      </c>
      <c r="C15" s="7"/>
    </row>
    <row r="16" spans="1:3" x14ac:dyDescent="0.25">
      <c r="A16" s="5"/>
      <c r="B16" s="5" t="s">
        <v>35</v>
      </c>
      <c r="C16" s="7"/>
    </row>
    <row r="17" spans="1:3" x14ac:dyDescent="0.25">
      <c r="A17" s="5"/>
      <c r="B17" s="5" t="s">
        <v>36</v>
      </c>
      <c r="C17" s="7"/>
    </row>
    <row r="18" spans="1:3" x14ac:dyDescent="0.25">
      <c r="A18" s="5" t="s">
        <v>41</v>
      </c>
      <c r="B18" s="5" t="s">
        <v>37</v>
      </c>
      <c r="C18" s="7">
        <v>6</v>
      </c>
    </row>
    <row r="19" spans="1:3" x14ac:dyDescent="0.25">
      <c r="A19" s="5"/>
      <c r="B19" s="5" t="s">
        <v>38</v>
      </c>
      <c r="C19" s="7"/>
    </row>
    <row r="20" spans="1:3" x14ac:dyDescent="0.25">
      <c r="A20" s="5"/>
      <c r="B20" s="5" t="s">
        <v>39</v>
      </c>
      <c r="C20" s="7"/>
    </row>
    <row r="21" spans="1:3" x14ac:dyDescent="0.25">
      <c r="A21" s="5"/>
      <c r="B21" s="5" t="s">
        <v>67</v>
      </c>
      <c r="C21" s="7"/>
    </row>
    <row r="22" spans="1:3" ht="30" x14ac:dyDescent="0.25">
      <c r="A22" s="5"/>
      <c r="B22" s="11" t="s">
        <v>68</v>
      </c>
      <c r="C22" s="7"/>
    </row>
    <row r="23" spans="1:3" x14ac:dyDescent="0.25">
      <c r="A23" s="5"/>
      <c r="B23" s="5" t="s">
        <v>40</v>
      </c>
      <c r="C23" s="7"/>
    </row>
    <row r="24" spans="1:3" x14ac:dyDescent="0.25">
      <c r="A24" s="5" t="s">
        <v>43</v>
      </c>
      <c r="B24" s="5" t="s">
        <v>42</v>
      </c>
      <c r="C24" s="7">
        <v>1</v>
      </c>
    </row>
    <row r="25" spans="1:3" x14ac:dyDescent="0.25">
      <c r="A25" s="5" t="s">
        <v>50</v>
      </c>
      <c r="B25" s="5" t="s">
        <v>44</v>
      </c>
      <c r="C25" s="7">
        <v>7</v>
      </c>
    </row>
    <row r="26" spans="1:3" x14ac:dyDescent="0.25">
      <c r="A26" s="5"/>
      <c r="B26" s="5" t="s">
        <v>45</v>
      </c>
      <c r="C26" s="7"/>
    </row>
    <row r="27" spans="1:3" x14ac:dyDescent="0.25">
      <c r="A27" s="5"/>
      <c r="B27" s="5" t="s">
        <v>46</v>
      </c>
      <c r="C27" s="7"/>
    </row>
    <row r="28" spans="1:3" x14ac:dyDescent="0.25">
      <c r="A28" s="5"/>
      <c r="B28" s="5" t="s">
        <v>47</v>
      </c>
      <c r="C28" s="7"/>
    </row>
    <row r="29" spans="1:3" x14ac:dyDescent="0.25">
      <c r="A29" s="5"/>
      <c r="B29" s="5" t="s">
        <v>44</v>
      </c>
      <c r="C29" s="7"/>
    </row>
    <row r="30" spans="1:3" x14ac:dyDescent="0.25">
      <c r="A30" s="5"/>
      <c r="B30" s="5" t="s">
        <v>48</v>
      </c>
      <c r="C30" s="7"/>
    </row>
    <row r="31" spans="1:3" x14ac:dyDescent="0.25">
      <c r="A31" s="5"/>
      <c r="B31" s="5" t="s">
        <v>49</v>
      </c>
      <c r="C31" s="7"/>
    </row>
    <row r="32" spans="1:3" x14ac:dyDescent="0.25">
      <c r="A32" s="5" t="s">
        <v>52</v>
      </c>
      <c r="B32" s="5" t="s">
        <v>51</v>
      </c>
      <c r="C32" s="7">
        <v>1</v>
      </c>
    </row>
    <row r="33" spans="1:3" x14ac:dyDescent="0.25">
      <c r="A33" s="5" t="s">
        <v>66</v>
      </c>
      <c r="B33" s="5" t="s">
        <v>62</v>
      </c>
      <c r="C33" s="7">
        <v>4</v>
      </c>
    </row>
    <row r="34" spans="1:3" x14ac:dyDescent="0.25">
      <c r="A34" s="5"/>
      <c r="B34" s="5" t="s">
        <v>63</v>
      </c>
      <c r="C34" s="7"/>
    </row>
    <row r="35" spans="1:3" x14ac:dyDescent="0.25">
      <c r="A35" s="5"/>
      <c r="B35" s="5" t="s">
        <v>64</v>
      </c>
      <c r="C35" s="7"/>
    </row>
    <row r="36" spans="1:3" x14ac:dyDescent="0.25">
      <c r="A36" s="5"/>
      <c r="B36" s="5" t="s">
        <v>65</v>
      </c>
      <c r="C36" s="7"/>
    </row>
    <row r="37" spans="1:3" x14ac:dyDescent="0.25">
      <c r="A37" s="9" t="s">
        <v>56</v>
      </c>
      <c r="B37" s="9"/>
      <c r="C37" s="10">
        <f>SUM(C2:C36)</f>
        <v>34</v>
      </c>
    </row>
    <row r="39" spans="1:3" x14ac:dyDescent="0.25">
      <c r="C39" s="8">
        <v>1</v>
      </c>
    </row>
    <row r="40" spans="1:3" x14ac:dyDescent="0.25">
      <c r="C40" s="12">
        <f>1/34</f>
        <v>2.9411764705882353E-2</v>
      </c>
    </row>
  </sheetData>
  <autoFilter ref="A1:C37"/>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Plan 2023</vt:lpstr>
      <vt:lpstr>Plan 2024</vt:lpstr>
      <vt:lpstr>Hoja1</vt:lpstr>
      <vt:lpstr>Componente Transversal</vt:lpstr>
      <vt:lpstr>Componente Programático</vt:lpstr>
      <vt:lpstr>Hoja2</vt:lpstr>
      <vt:lpstr>Riesgos de 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Juan Morales</cp:lastModifiedBy>
  <cp:lastPrinted>2017-01-18T15:43:10Z</cp:lastPrinted>
  <dcterms:created xsi:type="dcterms:W3CDTF">2016-05-19T19:45:50Z</dcterms:created>
  <dcterms:modified xsi:type="dcterms:W3CDTF">2025-09-30T14:29:08Z</dcterms:modified>
</cp:coreProperties>
</file>