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Volumes/gestionhumana/2024/PLANES DE GESTIÓN 2024/"/>
    </mc:Choice>
  </mc:AlternateContent>
  <xr:revisionPtr revIDLastSave="0" documentId="13_ncr:1_{4C86DA7C-FE19-8441-B4E3-A14F761BAD88}" xr6:coauthVersionLast="47" xr6:coauthVersionMax="47" xr10:uidLastSave="{00000000-0000-0000-0000-000000000000}"/>
  <bookViews>
    <workbookView xWindow="4800" yWindow="500" windowWidth="28800" windowHeight="15720" tabRatio="584" xr2:uid="{00000000-000D-0000-FFFF-FFFF00000000}"/>
  </bookViews>
  <sheets>
    <sheet name="Plan de Mejora SST" sheetId="5" r:id="rId1"/>
  </sheets>
  <definedNames>
    <definedName name="_xlnm.Print_Area" localSheetId="0">'Plan de Mejora SST'!$A$1:$U$140</definedName>
    <definedName name="_xlnm.Print_Titles" localSheetId="0">'Plan de Mejora SST'!$1:$3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9" i="5" l="1"/>
  <c r="R87" i="5" l="1"/>
  <c r="R85" i="5"/>
  <c r="R83" i="5"/>
  <c r="R73" i="5" l="1"/>
  <c r="R33" i="5"/>
  <c r="R57" i="5"/>
  <c r="R71" i="5"/>
  <c r="R69" i="5"/>
  <c r="R41" i="5"/>
  <c r="R31" i="5"/>
  <c r="R37" i="5"/>
  <c r="R17" i="5"/>
  <c r="R13" i="5"/>
  <c r="R103" i="5" l="1"/>
  <c r="R101" i="5"/>
  <c r="R93" i="5"/>
  <c r="R81" i="5"/>
  <c r="R47" i="5" l="1"/>
  <c r="R49" i="5"/>
  <c r="R45" i="5"/>
  <c r="P106" i="5" l="1"/>
  <c r="P117" i="5" s="1"/>
  <c r="G105" i="5"/>
  <c r="G116" i="5" s="1"/>
  <c r="H105" i="5"/>
  <c r="H116" i="5" s="1"/>
  <c r="I105" i="5"/>
  <c r="I116" i="5" s="1"/>
  <c r="J105" i="5"/>
  <c r="J116" i="5" s="1"/>
  <c r="K105" i="5"/>
  <c r="K116" i="5" s="1"/>
  <c r="L105" i="5"/>
  <c r="L116" i="5" s="1"/>
  <c r="M105" i="5"/>
  <c r="M116" i="5" s="1"/>
  <c r="N105" i="5"/>
  <c r="N116" i="5" s="1"/>
  <c r="O105" i="5"/>
  <c r="O116" i="5" s="1"/>
  <c r="P105" i="5"/>
  <c r="P116" i="5" s="1"/>
  <c r="Q105" i="5"/>
  <c r="Q116" i="5" s="1"/>
  <c r="G106" i="5"/>
  <c r="G117" i="5" s="1"/>
  <c r="H106" i="5"/>
  <c r="H117" i="5" s="1"/>
  <c r="I106" i="5"/>
  <c r="I117" i="5" s="1"/>
  <c r="J106" i="5"/>
  <c r="J117" i="5" s="1"/>
  <c r="K106" i="5"/>
  <c r="K117" i="5" s="1"/>
  <c r="L106" i="5"/>
  <c r="L117" i="5" s="1"/>
  <c r="M106" i="5"/>
  <c r="M117" i="5" s="1"/>
  <c r="N106" i="5"/>
  <c r="N117" i="5" s="1"/>
  <c r="O106" i="5"/>
  <c r="O117" i="5" s="1"/>
  <c r="Q106" i="5"/>
  <c r="Q117" i="5" s="1"/>
  <c r="F106" i="5"/>
  <c r="F117" i="5" s="1"/>
  <c r="F105" i="5"/>
  <c r="F116" i="5" s="1"/>
  <c r="R15" i="5"/>
  <c r="R19" i="5"/>
  <c r="R21" i="5"/>
  <c r="R23" i="5"/>
  <c r="R25" i="5"/>
  <c r="R27" i="5"/>
  <c r="R29" i="5"/>
  <c r="R35" i="5"/>
  <c r="R39" i="5"/>
  <c r="R43" i="5"/>
  <c r="R51" i="5"/>
  <c r="R53" i="5"/>
  <c r="R55" i="5"/>
  <c r="R59" i="5"/>
  <c r="R61" i="5"/>
  <c r="R63" i="5"/>
  <c r="R65" i="5"/>
  <c r="R67" i="5"/>
  <c r="R75" i="5"/>
  <c r="R77" i="5"/>
  <c r="R79" i="5"/>
  <c r="R89" i="5"/>
  <c r="R91" i="5"/>
  <c r="R95" i="5"/>
  <c r="R97" i="5"/>
  <c r="R11" i="5"/>
  <c r="L118" i="5" l="1"/>
  <c r="J118" i="5"/>
  <c r="Q118" i="5"/>
  <c r="M118" i="5"/>
  <c r="O118" i="5"/>
  <c r="I118" i="5"/>
  <c r="N118" i="5"/>
  <c r="H118" i="5"/>
  <c r="G118" i="5"/>
  <c r="P118" i="5"/>
  <c r="K118" i="5"/>
  <c r="R105" i="5"/>
  <c r="R106" i="5"/>
  <c r="R117" i="5"/>
  <c r="R116" i="5"/>
  <c r="F118" i="5"/>
  <c r="R11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Alejandra Betancur</author>
  </authors>
  <commentList>
    <comment ref="H7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Actualización documento plan de emergencias </t>
        </r>
      </text>
    </comment>
    <comment ref="L7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Brigada de emergencia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Coordinadores de evacuación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Comité de emergencias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Simulacro de emergencias</t>
        </r>
      </text>
    </comment>
  </commentList>
</comments>
</file>

<file path=xl/sharedStrings.xml><?xml version="1.0" encoding="utf-8"?>
<sst xmlns="http://schemas.openxmlformats.org/spreadsheetml/2006/main" count="356" uniqueCount="175">
  <si>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</si>
  <si>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</si>
  <si>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</si>
  <si>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</si>
  <si>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</si>
  <si>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</si>
  <si>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</si>
  <si>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</si>
  <si>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</si>
  <si>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</si>
  <si>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</si>
  <si>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</si>
  <si>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</si>
  <si>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</si>
  <si>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TIPO DE RECURSOS</t>
  </si>
  <si>
    <t>DETALLE</t>
  </si>
  <si>
    <t>EVIDENCIAS</t>
  </si>
  <si>
    <t>ETAPA</t>
  </si>
  <si>
    <t>ACTIVIDAD A DESARROLLAR</t>
  </si>
  <si>
    <t>% Cumplimiento actividad/fase</t>
  </si>
  <si>
    <t xml:space="preserve">RESPONSABLE (s) </t>
  </si>
  <si>
    <t>TOTAL PROGRAMADO</t>
  </si>
  <si>
    <t>TOTAL EJECUTADO</t>
  </si>
  <si>
    <t>P*</t>
  </si>
  <si>
    <t>E*</t>
  </si>
  <si>
    <t>5. RECURSOS ASIGNADOS</t>
  </si>
  <si>
    <t>VARIABLES</t>
  </si>
  <si>
    <t>FORMULA</t>
  </si>
  <si>
    <t>ACTIVIDADES EJECUTADAS</t>
  </si>
  <si>
    <t>RESULTADO</t>
  </si>
  <si>
    <t>META</t>
  </si>
  <si>
    <t>ACTIVIDADES A DESARROLLAR</t>
  </si>
  <si>
    <t>HUMANOS</t>
  </si>
  <si>
    <t>LOCATIVOS</t>
  </si>
  <si>
    <t>6. MEDICIÓN Y SEGUIMIENTO</t>
  </si>
  <si>
    <t xml:space="preserve">Item </t>
  </si>
  <si>
    <r>
      <rPr>
        <u/>
        <sz val="14"/>
        <rFont val="Arial"/>
        <family val="2"/>
      </rPr>
      <t>Actividades ejecutadas *100</t>
    </r>
    <r>
      <rPr>
        <sz val="14"/>
        <rFont val="Arial"/>
        <family val="2"/>
      </rPr>
      <t xml:space="preserve">
Actividades programadas</t>
    </r>
  </si>
  <si>
    <t>OBJETIVO</t>
  </si>
  <si>
    <t xml:space="preserve">Examenes medicos, Red Contra Incendio, Área Protegida, EPP, Insumos y Materiales </t>
  </si>
  <si>
    <t xml:space="preserve">Zonas cardioprotegida, extintores, camilla, silla de ruedas, tensiometro, oximetro, termometro, Sistema de Extinción, Sistema de Detección </t>
  </si>
  <si>
    <t>Computador</t>
  </si>
  <si>
    <t>Profesional con licencia en Seguridad y Salud en el Trabajo, brigada de emergencia, Copasst, Cocola</t>
  </si>
  <si>
    <r>
      <t xml:space="preserve">Cuando se cumpla se marca con 1, en </t>
    </r>
    <r>
      <rPr>
        <b/>
        <sz val="11"/>
        <color theme="1"/>
        <rFont val="Arial"/>
        <family val="2"/>
      </rPr>
      <t xml:space="preserve">P si es  (Planeado) o con </t>
    </r>
    <r>
      <rPr>
        <sz val="11"/>
        <color theme="1"/>
        <rFont val="Arial"/>
        <family val="2"/>
      </rPr>
      <t xml:space="preserve">1 si es </t>
    </r>
    <r>
      <rPr>
        <b/>
        <sz val="11"/>
        <color theme="1"/>
        <rFont val="Arial"/>
        <family val="2"/>
      </rPr>
      <t>(Ejecutado)</t>
    </r>
    <r>
      <rPr>
        <sz val="11"/>
        <color theme="1"/>
        <rFont val="Arial"/>
        <family val="2"/>
      </rPr>
      <t xml:space="preserve"> </t>
    </r>
  </si>
  <si>
    <t>Los abajo firmantes declaramos que hemos revisado el documento y lo encontramos ajustado a las normas y disposiciones legales vigentes y por tanto, bajo nuestra responsabilidad lo presentamos para la firma de la Gerente</t>
  </si>
  <si>
    <r>
      <rPr>
        <b/>
        <sz val="12"/>
        <rFont val="Arial"/>
        <family val="2"/>
      </rPr>
      <t xml:space="preserve">Elaboró: </t>
    </r>
    <r>
      <rPr>
        <sz val="12"/>
        <rFont val="Arial"/>
        <family val="2"/>
      </rPr>
      <t>Seguridad y Salud en el Trabajo 
________________________________________</t>
    </r>
  </si>
  <si>
    <r>
      <rPr>
        <b/>
        <sz val="12"/>
        <rFont val="Arial"/>
        <family val="2"/>
      </rPr>
      <t>Revisión:</t>
    </r>
    <r>
      <rPr>
        <sz val="12"/>
        <rFont val="Arial"/>
        <family val="2"/>
      </rPr>
      <t xml:space="preserve"> Gestión Humana 
________________________________________</t>
    </r>
  </si>
  <si>
    <r>
      <rPr>
        <b/>
        <sz val="12"/>
        <rFont val="Arial"/>
        <family val="2"/>
      </rPr>
      <t>VoBo:</t>
    </r>
    <r>
      <rPr>
        <sz val="12"/>
        <rFont val="Arial"/>
        <family val="2"/>
      </rPr>
      <t xml:space="preserve"> Jurídica
________________________________________</t>
    </r>
  </si>
  <si>
    <r>
      <rPr>
        <b/>
        <sz val="16"/>
        <rFont val="Arial"/>
        <family val="2"/>
      </rPr>
      <t xml:space="preserve">FIRMA GERENTE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________________________________________________________________</t>
    </r>
  </si>
  <si>
    <t xml:space="preserve"> EJECUCIÓN DEL PLAN DE TRABAJO</t>
  </si>
  <si>
    <t>CUMPLIMIENTO DEL PLAN DE TRABAJO</t>
  </si>
  <si>
    <t>GRÁFICA</t>
  </si>
  <si>
    <t xml:space="preserve">Cumplir con la normatividad legal vigente y demás reglamentaciones aplicables en Seguridad y Salud en el Trabajo. </t>
  </si>
  <si>
    <t>CÓDIGO: FT-GH-SST-07
VERSIÓN: V4
FECHA:  15/01/2023</t>
  </si>
  <si>
    <r>
      <t xml:space="preserve">NOMBRE: </t>
    </r>
    <r>
      <rPr>
        <sz val="14"/>
        <color theme="1"/>
        <rFont val="Arial"/>
        <family val="2"/>
      </rPr>
      <t>María Alejandra Betancur Sánchez</t>
    </r>
    <r>
      <rPr>
        <b/>
        <sz val="14"/>
        <color theme="1"/>
        <rFont val="Arial"/>
        <family val="2"/>
      </rPr>
      <t xml:space="preserve">
PROFESIÓN:</t>
    </r>
    <r>
      <rPr>
        <sz val="14"/>
        <color theme="1"/>
        <rFont val="Arial"/>
        <family val="2"/>
      </rPr>
      <t xml:space="preserve"> Ingeniera en Higiene y Seguridda y Salud en el Trabajo</t>
    </r>
    <r>
      <rPr>
        <b/>
        <sz val="14"/>
        <color theme="1"/>
        <rFont val="Arial"/>
        <family val="2"/>
      </rPr>
      <t xml:space="preserve">
NÚMERO DE RESOLUCIÓN DE LICENCIA DE SALUD OCUPACIONAL: </t>
    </r>
    <r>
      <rPr>
        <sz val="14"/>
        <color theme="1"/>
        <rFont val="Arial"/>
        <family val="2"/>
      </rPr>
      <t>S2018060030665</t>
    </r>
    <r>
      <rPr>
        <b/>
        <sz val="14"/>
        <color theme="1"/>
        <rFont val="Arial"/>
        <family val="2"/>
      </rPr>
      <t xml:space="preserve">
</t>
    </r>
  </si>
  <si>
    <t xml:space="preserve">SST Telemedellín
Comunicador Interno
Copasst
Gerencia </t>
  </si>
  <si>
    <t>*Documento Firmado y fechado por Gerencia.
*Acta Copass 
* Mecanismo de Comunicación (Whatsap, correo electrónico)</t>
  </si>
  <si>
    <t>Dado el cambio de administración ingreso la Gerente Vanesa Palacio Olayo, por ende es importante actualizar la politica de Seguridad y Salud en el Trabajo.</t>
  </si>
  <si>
    <t>SST Telemedellín.</t>
  </si>
  <si>
    <t xml:space="preserve">Actualización del perfil sociodemografico con los diferentes tipos de contratación </t>
  </si>
  <si>
    <t xml:space="preserve">SST Telemedellín
Directivos </t>
  </si>
  <si>
    <t xml:space="preserve">Encuesta de bienestar laboral </t>
  </si>
  <si>
    <t>Se cuenta con la encuesta de bienestar laboral,la cual fue creado mediante cuestionario de google, el link de diligenciamiento es enviado a cada colaborador que ingresa a la Entidda.</t>
  </si>
  <si>
    <t>Elaboración del plan de trabajo y plan de capacitación del sistema de Gestión de Seguridad y Salud en el Trabajo vigencia 2024</t>
  </si>
  <si>
    <t>SST Telemdellín</t>
  </si>
  <si>
    <t xml:space="preserve">*Documento excel plan de trabajo.
*Documento excel plan de capacitación </t>
  </si>
  <si>
    <t xml:space="preserve">Socialización los roles y responsabilidades en Seguridad y Salud en el Trabajo a los diferentes perfiles de la Entidad  </t>
  </si>
  <si>
    <t xml:space="preserve">El plan de trabajo y plan de capacitación anual es subido a la plataforma de Telemdellín en Gestión Transparente </t>
  </si>
  <si>
    <t xml:space="preserve">Actualización objetivos del Sistema de Gestión de Seguridad y salud en el trabajo </t>
  </si>
  <si>
    <t xml:space="preserve">SST Telemdellín </t>
  </si>
  <si>
    <t xml:space="preserve">Documento firmado por Gerencia </t>
  </si>
  <si>
    <t>Firma del documento objetivos del sistema de Gestión de Seguridda y Salud en el Trabajo 2024</t>
  </si>
  <si>
    <t xml:space="preserve">SST Telemedellín </t>
  </si>
  <si>
    <t xml:space="preserve">Documento constancia de reporte ante el Ministerio de Trabajo </t>
  </si>
  <si>
    <t>Fecha de apertura plataforma del Ministerio de Trabajo 
01-02-2024 al 29-03-2024</t>
  </si>
  <si>
    <t>Convocatoria, elección, conformación Copasst 2024-2026</t>
  </si>
  <si>
    <t>SST Telemedellín
Comunicaciones
Casa Creativa
Gerencia</t>
  </si>
  <si>
    <t>Convocatoria, elección, conformación CoCola 2024-2026</t>
  </si>
  <si>
    <t xml:space="preserve">Reuniones brigada de emergencias mensuales </t>
  </si>
  <si>
    <t xml:space="preserve">Reuniones Copasst mensuales </t>
  </si>
  <si>
    <t>Reuniones CoCola trimestrales</t>
  </si>
  <si>
    <t>SST Telemedellín
Copasst</t>
  </si>
  <si>
    <t>SST Telemedellín
Brigada 
Directivos</t>
  </si>
  <si>
    <t>Acta de Conformación</t>
  </si>
  <si>
    <t>Acta de reunión</t>
  </si>
  <si>
    <t xml:space="preserve">SST Telemedellín
CoCola 
</t>
  </si>
  <si>
    <t xml:space="preserve">Inducción Seguridad y Salud en el Trabajo </t>
  </si>
  <si>
    <t xml:space="preserve">SST Telemdellín
Inhouse Temporal </t>
  </si>
  <si>
    <t>Evaluación SST</t>
  </si>
  <si>
    <t>Contrato Compra de elementos de protección personal para la empresa Telemedellín</t>
  </si>
  <si>
    <t>Contrato  Compra de insumos de la brigada de emergencias para la empresa Telemedellín</t>
  </si>
  <si>
    <t>SST Telemedellín
Jefatura de Gestión Humana
Dirección Administrativa
Juridica</t>
  </si>
  <si>
    <t xml:space="preserve">Contrato </t>
  </si>
  <si>
    <t>Contrato Servicio de mantenimiento preventivo y correctivo del Sistema de Red de Protección contra incendio de la sede Telemedellín</t>
  </si>
  <si>
    <t>Contrato  Prestar el servicio de recarga y mantenimiento de los extintores del Canal Telemedellín</t>
  </si>
  <si>
    <t>Rendicición de cuentas jefatura de Gestión Humana (informe mensual)</t>
  </si>
  <si>
    <t>Informe mensual en diapositivas de Power Point con las activiadades ejecutadas.</t>
  </si>
  <si>
    <t xml:space="preserve">Entrega de elementos de protección personal e insumos de la brigada de emergencias </t>
  </si>
  <si>
    <t>SST Telemedellín</t>
  </si>
  <si>
    <t xml:space="preserve">Actualización Matriz Legal </t>
  </si>
  <si>
    <t>SST Telemedellín
Comunicaciones.</t>
  </si>
  <si>
    <t>Correos electronicos
Comunicado Pantallas
Whatsapp</t>
  </si>
  <si>
    <t xml:space="preserve">El área de SST realizara la divulgación del sistema de Gestión de Seguridad y Salud en el Trabajo por medio de los diferentes canales de la Entidad </t>
  </si>
  <si>
    <t xml:space="preserve">Actualización indicadores del Sistema de Gestión de Seguridad y Salud en el Trabajo </t>
  </si>
  <si>
    <t xml:space="preserve">Se realizara la actualización de indicadores de ley </t>
  </si>
  <si>
    <t xml:space="preserve">Actualización Matriz de identificación, verificación de peligros y valoración de riesgos (IPVER) </t>
  </si>
  <si>
    <t xml:space="preserve">Caracterización ausentismo laboral y de origen comun </t>
  </si>
  <si>
    <t xml:space="preserve">Matriz de indicadores </t>
  </si>
  <si>
    <t xml:space="preserve">Actualización de matriz de acciones correctivas, preventivas y de mejora </t>
  </si>
  <si>
    <t>Matriz de caracterización de la accidentalidad y enfermedad laboral</t>
  </si>
  <si>
    <t>Matriz de ausentismo</t>
  </si>
  <si>
    <t>Matriz acciones preventivas correctivas y de mejora</t>
  </si>
  <si>
    <t>SST Telemedellin</t>
  </si>
  <si>
    <t>Documento de procedimientos, instructivos, fichas, protocolos, perfiles</t>
  </si>
  <si>
    <t xml:space="preserve">Elaboración de procedimientos, instructivos, fichas, perfiles de cargo y protocolos en Seguridad y Salud en el Trabajo </t>
  </si>
  <si>
    <t xml:space="preserve">Visita Cerro Padre Amaya </t>
  </si>
  <si>
    <t>Realización del registro anual de autoevaluación y plan de mejoramiento de los estandares minimos del SG-SST de Telemedellín</t>
  </si>
  <si>
    <t xml:space="preserve">Seguimiento trabajo en casa Técnica Administrativa-Videoteca </t>
  </si>
  <si>
    <t>Área GH</t>
  </si>
  <si>
    <t xml:space="preserve">Acta de visita </t>
  </si>
  <si>
    <t xml:space="preserve">Inspecciones de Seguridad </t>
  </si>
  <si>
    <t xml:space="preserve">Documento inspección de Seguridad </t>
  </si>
  <si>
    <t xml:space="preserve">Asesoria y acompañamiento por parte de ARL </t>
  </si>
  <si>
    <t xml:space="preserve">Plan de prevención y preparación de emergencias </t>
  </si>
  <si>
    <t xml:space="preserve">Plan de emergencias actualizado 
Simulacro de emergencias </t>
  </si>
  <si>
    <t xml:space="preserve">Intervención plan de mejoramiento visita Bomberos </t>
  </si>
  <si>
    <t xml:space="preserve">Seguimiento apoyo supervisión contrato temporal item de cumplimiento seguridad y salud en el Trabajo </t>
  </si>
  <si>
    <t>Socialización manual de contratistas supervisores, apoyo de supervisión (contratación Telemdellín)</t>
  </si>
  <si>
    <t>SST Telemedellín
Jurídica</t>
  </si>
  <si>
    <t xml:space="preserve">Contratos con requisitos en seguridad y salud en el trabajo </t>
  </si>
  <si>
    <t xml:space="preserve">Gestión de peligros y riesgos presentes en la organización </t>
  </si>
  <si>
    <t>SST Telemedellín
Jefatura de Gestión Humana
Dirección Adm y Fin</t>
  </si>
  <si>
    <t xml:space="preserve">Correos
Comunicados
Capacitación
Documentos </t>
  </si>
  <si>
    <t>Jornada de donación de sangre</t>
  </si>
  <si>
    <t xml:space="preserve">SST Telemedellín
Hospital General </t>
  </si>
  <si>
    <t>23/04/2024
21/08/2024
12/12/2024</t>
  </si>
  <si>
    <t>Programa de estilos de vida y entornos saludable.</t>
  </si>
  <si>
    <t xml:space="preserve">Pausas activas </t>
  </si>
  <si>
    <t xml:space="preserve">Jornada de la salud </t>
  </si>
  <si>
    <t xml:space="preserve">Correo
Whatsapp
Capacitaciones </t>
  </si>
  <si>
    <t xml:space="preserve">7 Habitos saludables </t>
  </si>
  <si>
    <t xml:space="preserve">Correo
Whatsapp
Visita en campo </t>
  </si>
  <si>
    <t xml:space="preserve">SST Comunicaciones 
Bienestar 
</t>
  </si>
  <si>
    <t xml:space="preserve">SST 
Comunicación
Bienestar </t>
  </si>
  <si>
    <t xml:space="preserve">SST Telemedellín
Comunicaciones
Bienestar </t>
  </si>
  <si>
    <t>Correo
Whatsapp
Stand</t>
  </si>
  <si>
    <t xml:space="preserve">3 días de la semana para la jornada de salud </t>
  </si>
  <si>
    <t xml:space="preserve">Caracterización seguimiento medicos origen comun, laboral, restricciones, recomendaciones, examenes medicos  </t>
  </si>
  <si>
    <t xml:space="preserve">Matrzi seguimiento medico
Actas
Examenes medicos ocupacionales </t>
  </si>
  <si>
    <t>Intervención Seguridad y Salud en el Trabajo Parque Gabriel Garcia Marquez</t>
  </si>
  <si>
    <t xml:space="preserve">Auditoria SG-SST </t>
  </si>
  <si>
    <t xml:space="preserve">Caracterización accidente de trabajo y enfermedad laboral, con sus respectivas acciones de mejora  </t>
  </si>
  <si>
    <t xml:space="preserve">SST Telemedellín
Dirección administrativa y financiera </t>
  </si>
  <si>
    <t>Informe
Actas</t>
  </si>
  <si>
    <t>SST Telemedellín
Auditor Telemedellín o externo</t>
  </si>
  <si>
    <t xml:space="preserve">Informe </t>
  </si>
  <si>
    <t>Apoyo eventos deportivos, recreativos y culturales</t>
  </si>
  <si>
    <t>SST Telemedellín
Jefatura GH
Gerencia</t>
  </si>
  <si>
    <t>SST Telemedellín
GH</t>
  </si>
  <si>
    <t>CICLO PHVA</t>
  </si>
  <si>
    <t>Informe</t>
  </si>
  <si>
    <t>Fotos
Correos
Whatsapp</t>
  </si>
  <si>
    <t>Actualización de la politica de Seguridad y Salud en el Trabajo (firmada por gerencia, revisada por Copasst y divulgada a todos los colaboradores)</t>
  </si>
  <si>
    <t>TECNICOS</t>
  </si>
  <si>
    <t>FINANCIEROS</t>
  </si>
  <si>
    <t>Programa de alcohol drogas, tabaquismo y vapeadores.</t>
  </si>
  <si>
    <t xml:space="preserve">Programa
Capacitación </t>
  </si>
  <si>
    <t>Mecanismo de comunicación Seguridad y Salud en el Trabajo (divulgación SG-SST)</t>
  </si>
  <si>
    <t>PLAN DE TRABAJO SEGURIDAD Y SALUD TELEMEDELLÍN 2024.</t>
  </si>
  <si>
    <t xml:space="preserve">Se Socializara la información mediante correo electronico a cada uno de los perfiles de la Entidad. </t>
  </si>
  <si>
    <t>Inicio y seguimiento al contrato servicio médico de área protegida para la sede del canal, incluido el parque Gabriel García Márquez</t>
  </si>
  <si>
    <t>Inicio y seguimiento al contrato Prestar el servicio de evaluación médico ocupacional de ingreso, periodico y retiro de conformidad con la resolución 2346 de 2007, así como las pruebas complementarias y específicas para Telemedellín.</t>
  </si>
  <si>
    <t>Matriz de peligros y riesgos</t>
  </si>
  <si>
    <t>SST Telemedellín
lideres del proceso</t>
  </si>
  <si>
    <t xml:space="preserve">Certificado de agradecimiento hospital general , cruz rojas. </t>
  </si>
  <si>
    <t xml:space="preserve">Realizar un informe de la gestion realizada en materia de SST.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</si>
</sst>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 Narrow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0"/>
      <color theme="2" tint="-0.89999084444715716"/>
      <name val="Arial"/>
      <family val="2"/>
    </font>
    <font>
      <b/>
      <sz val="11"/>
      <color theme="1"/>
      <name val="Arial"/>
      <family val="2"/>
    </font>
    <font>
      <b/>
      <sz val="14"/>
      <color theme="0" tint="-4.9989318521683403E-2"/>
      <name val="Arial"/>
      <family val="2"/>
    </font>
    <font>
      <b/>
      <sz val="14"/>
      <color theme="8" tint="0.79998168889431442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6" fillId="7" borderId="1" applyNumberFormat="0" applyAlignment="0" applyProtection="0"/>
    <xf numFmtId="164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21" borderId="0" applyNumberFormat="0" applyBorder="0" applyAlignment="0" applyProtection="0"/>
    <xf numFmtId="17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16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</cellStyleXfs>
  <cellXfs count="224">
    <xf numFmtId="0" fontId="0" fillId="0" borderId="0" xfId="0"/>
    <xf numFmtId="0" fontId="14" fillId="0" borderId="0" xfId="0" applyFont="1"/>
    <xf numFmtId="0" fontId="17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1" fontId="21" fillId="0" borderId="5" xfId="31" applyNumberFormat="1" applyFont="1" applyBorder="1" applyAlignment="1" applyProtection="1">
      <alignment horizontal="center" vertical="center"/>
      <protection locked="0"/>
    </xf>
    <xf numFmtId="1" fontId="21" fillId="0" borderId="6" xfId="31" applyNumberFormat="1" applyFont="1" applyBorder="1" applyAlignment="1" applyProtection="1">
      <alignment horizontal="center" vertical="center"/>
      <protection locked="0"/>
    </xf>
    <xf numFmtId="1" fontId="21" fillId="0" borderId="7" xfId="31" applyNumberFormat="1" applyFont="1" applyBorder="1" applyAlignment="1" applyProtection="1">
      <alignment horizontal="center" vertical="center"/>
      <protection locked="0"/>
    </xf>
    <xf numFmtId="1" fontId="21" fillId="0" borderId="8" xfId="31" applyNumberFormat="1" applyFont="1" applyBorder="1" applyAlignment="1" applyProtection="1">
      <alignment horizontal="center" vertical="center"/>
      <protection locked="0"/>
    </xf>
    <xf numFmtId="1" fontId="21" fillId="0" borderId="9" xfId="31" applyNumberFormat="1" applyFont="1" applyBorder="1" applyAlignment="1" applyProtection="1">
      <alignment horizontal="center" vertical="center"/>
      <protection locked="0"/>
    </xf>
    <xf numFmtId="1" fontId="21" fillId="0" borderId="10" xfId="31" applyNumberFormat="1" applyFont="1" applyBorder="1" applyAlignment="1" applyProtection="1">
      <alignment horizontal="center" vertical="center"/>
      <protection locked="0"/>
    </xf>
    <xf numFmtId="1" fontId="21" fillId="0" borderId="11" xfId="31" applyNumberFormat="1" applyFont="1" applyBorder="1" applyAlignment="1" applyProtection="1">
      <alignment horizontal="center" vertical="center"/>
      <protection locked="0"/>
    </xf>
    <xf numFmtId="1" fontId="21" fillId="0" borderId="12" xfId="31" applyNumberFormat="1" applyFont="1" applyBorder="1" applyAlignment="1" applyProtection="1">
      <alignment horizontal="center" vertical="center"/>
      <protection locked="0"/>
    </xf>
    <xf numFmtId="1" fontId="21" fillId="0" borderId="14" xfId="31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right" vertical="center" wrapText="1"/>
    </xf>
    <xf numFmtId="1" fontId="21" fillId="0" borderId="57" xfId="31" applyNumberFormat="1" applyFont="1" applyBorder="1" applyAlignment="1" applyProtection="1">
      <alignment horizontal="center" vertical="center"/>
      <protection locked="0"/>
    </xf>
    <xf numFmtId="0" fontId="15" fillId="25" borderId="18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right" vertical="center" wrapText="1"/>
    </xf>
    <xf numFmtId="0" fontId="15" fillId="25" borderId="64" xfId="0" applyFont="1" applyFill="1" applyBorder="1" applyAlignment="1">
      <alignment horizontal="center" vertical="center" wrapText="1"/>
    </xf>
    <xf numFmtId="9" fontId="19" fillId="25" borderId="18" xfId="0" applyNumberFormat="1" applyFont="1" applyFill="1" applyBorder="1" applyAlignment="1">
      <alignment horizontal="center" vertical="center"/>
    </xf>
    <xf numFmtId="9" fontId="19" fillId="25" borderId="64" xfId="0" applyNumberFormat="1" applyFont="1" applyFill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 wrapText="1"/>
    </xf>
    <xf numFmtId="1" fontId="15" fillId="0" borderId="64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1" fontId="21" fillId="0" borderId="41" xfId="31" applyNumberFormat="1" applyFont="1" applyBorder="1" applyAlignment="1" applyProtection="1">
      <alignment horizontal="center" vertical="center"/>
      <protection locked="0"/>
    </xf>
    <xf numFmtId="1" fontId="21" fillId="0" borderId="23" xfId="31" applyNumberFormat="1" applyFont="1" applyBorder="1" applyAlignment="1" applyProtection="1">
      <alignment horizontal="center" vertical="center"/>
      <protection locked="0"/>
    </xf>
    <xf numFmtId="1" fontId="21" fillId="0" borderId="25" xfId="31" applyNumberFormat="1" applyFont="1" applyBorder="1" applyAlignment="1" applyProtection="1">
      <alignment horizontal="center" vertical="center"/>
      <protection locked="0"/>
    </xf>
    <xf numFmtId="1" fontId="21" fillId="0" borderId="62" xfId="31" applyNumberFormat="1" applyFont="1" applyBorder="1" applyAlignment="1" applyProtection="1">
      <alignment horizontal="center" vertical="center"/>
      <protection locked="0"/>
    </xf>
    <xf numFmtId="0" fontId="15" fillId="22" borderId="28" xfId="0" applyFont="1" applyFill="1" applyBorder="1" applyAlignment="1">
      <alignment horizontal="center" vertical="center" wrapText="1"/>
    </xf>
    <xf numFmtId="0" fontId="15" fillId="23" borderId="26" xfId="0" applyFont="1" applyFill="1" applyBorder="1" applyAlignment="1">
      <alignment horizontal="center" vertical="center" wrapText="1"/>
    </xf>
    <xf numFmtId="0" fontId="15" fillId="22" borderId="26" xfId="0" applyFont="1" applyFill="1" applyBorder="1" applyAlignment="1">
      <alignment horizontal="center" vertical="center" wrapText="1"/>
    </xf>
    <xf numFmtId="0" fontId="15" fillId="23" borderId="27" xfId="0" applyFont="1" applyFill="1" applyBorder="1" applyAlignment="1">
      <alignment horizontal="center" vertical="center" wrapText="1"/>
    </xf>
    <xf numFmtId="1" fontId="21" fillId="0" borderId="58" xfId="31" applyNumberFormat="1" applyFont="1" applyBorder="1" applyAlignment="1" applyProtection="1">
      <alignment horizontal="center" vertical="center"/>
      <protection locked="0"/>
    </xf>
    <xf numFmtId="1" fontId="21" fillId="0" borderId="38" xfId="31" applyNumberFormat="1" applyFont="1" applyBorder="1" applyAlignment="1" applyProtection="1">
      <alignment horizontal="center" vertical="center"/>
      <protection locked="0"/>
    </xf>
    <xf numFmtId="1" fontId="21" fillId="0" borderId="34" xfId="32" applyNumberFormat="1" applyFont="1" applyFill="1" applyBorder="1" applyAlignment="1" applyProtection="1">
      <alignment horizontal="center" vertical="center"/>
      <protection locked="0"/>
    </xf>
    <xf numFmtId="1" fontId="21" fillId="0" borderId="65" xfId="32" applyNumberFormat="1" applyFont="1" applyFill="1" applyBorder="1" applyAlignment="1" applyProtection="1">
      <alignment horizontal="center" vertical="center"/>
      <protection locked="0"/>
    </xf>
    <xf numFmtId="1" fontId="15" fillId="0" borderId="65" xfId="0" applyNumberFormat="1" applyFont="1" applyBorder="1" applyAlignment="1">
      <alignment horizontal="center" vertical="center" wrapText="1"/>
    </xf>
    <xf numFmtId="1" fontId="15" fillId="0" borderId="33" xfId="0" applyNumberFormat="1" applyFont="1" applyBorder="1" applyAlignment="1">
      <alignment horizontal="center" vertical="center" wrapText="1"/>
    </xf>
    <xf numFmtId="9" fontId="15" fillId="25" borderId="65" xfId="0" applyNumberFormat="1" applyFont="1" applyFill="1" applyBorder="1" applyAlignment="1">
      <alignment horizontal="center" vertical="center" wrapText="1"/>
    </xf>
    <xf numFmtId="9" fontId="19" fillId="25" borderId="65" xfId="0" applyNumberFormat="1" applyFont="1" applyFill="1" applyBorder="1" applyAlignment="1">
      <alignment horizontal="center" vertical="center"/>
    </xf>
    <xf numFmtId="0" fontId="15" fillId="25" borderId="14" xfId="0" applyFont="1" applyFill="1" applyBorder="1" applyAlignment="1">
      <alignment horizontal="center" vertical="center" wrapText="1"/>
    </xf>
    <xf numFmtId="0" fontId="27" fillId="25" borderId="45" xfId="0" applyFont="1" applyFill="1" applyBorder="1" applyAlignment="1">
      <alignment horizontal="center" vertical="center"/>
    </xf>
    <xf numFmtId="0" fontId="27" fillId="25" borderId="46" xfId="0" applyFont="1" applyFill="1" applyBorder="1" applyAlignment="1">
      <alignment horizontal="center" vertical="center"/>
    </xf>
    <xf numFmtId="0" fontId="16" fillId="26" borderId="37" xfId="0" applyFont="1" applyFill="1" applyBorder="1" applyAlignment="1">
      <alignment horizontal="center" vertical="center" wrapText="1"/>
    </xf>
    <xf numFmtId="0" fontId="16" fillId="26" borderId="38" xfId="0" applyFont="1" applyFill="1" applyBorder="1" applyAlignment="1">
      <alignment horizontal="center" vertical="center" wrapText="1"/>
    </xf>
    <xf numFmtId="0" fontId="16" fillId="26" borderId="15" xfId="0" applyFont="1" applyFill="1" applyBorder="1" applyAlignment="1">
      <alignment horizontal="center" vertical="center" wrapText="1"/>
    </xf>
    <xf numFmtId="0" fontId="16" fillId="26" borderId="55" xfId="0" applyFont="1" applyFill="1" applyBorder="1" applyAlignment="1">
      <alignment horizontal="center" vertical="center" wrapText="1"/>
    </xf>
    <xf numFmtId="0" fontId="16" fillId="26" borderId="54" xfId="0" applyFont="1" applyFill="1" applyBorder="1" applyAlignment="1">
      <alignment horizontal="center" vertical="center" wrapText="1"/>
    </xf>
    <xf numFmtId="0" fontId="16" fillId="26" borderId="56" xfId="0" applyFont="1" applyFill="1" applyBorder="1" applyAlignment="1">
      <alignment horizontal="center" vertical="center" wrapText="1"/>
    </xf>
    <xf numFmtId="0" fontId="27" fillId="26" borderId="45" xfId="0" applyFont="1" applyFill="1" applyBorder="1" applyAlignment="1">
      <alignment horizontal="left" vertical="top" wrapText="1"/>
    </xf>
    <xf numFmtId="0" fontId="27" fillId="26" borderId="46" xfId="0" applyFont="1" applyFill="1" applyBorder="1" applyAlignment="1">
      <alignment horizontal="left" vertical="top" wrapText="1"/>
    </xf>
    <xf numFmtId="0" fontId="27" fillId="26" borderId="47" xfId="0" applyFont="1" applyFill="1" applyBorder="1" applyAlignment="1">
      <alignment horizontal="left" vertical="top" wrapText="1"/>
    </xf>
    <xf numFmtId="0" fontId="25" fillId="26" borderId="45" xfId="0" applyFont="1" applyFill="1" applyBorder="1" applyAlignment="1">
      <alignment horizontal="center" vertical="center"/>
    </xf>
    <xf numFmtId="0" fontId="25" fillId="26" borderId="46" xfId="0" applyFont="1" applyFill="1" applyBorder="1" applyAlignment="1">
      <alignment horizontal="center" vertical="center"/>
    </xf>
    <xf numFmtId="0" fontId="25" fillId="26" borderId="47" xfId="0" applyFont="1" applyFill="1" applyBorder="1" applyAlignment="1">
      <alignment horizontal="center" vertical="center"/>
    </xf>
    <xf numFmtId="0" fontId="27" fillId="26" borderId="46" xfId="0" applyFont="1" applyFill="1" applyBorder="1" applyAlignment="1">
      <alignment horizontal="center" vertical="center" wrapText="1"/>
    </xf>
    <xf numFmtId="0" fontId="27" fillId="26" borderId="47" xfId="0" applyFont="1" applyFill="1" applyBorder="1" applyAlignment="1">
      <alignment horizontal="center" vertical="center" wrapText="1"/>
    </xf>
    <xf numFmtId="0" fontId="27" fillId="26" borderId="45" xfId="0" applyFont="1" applyFill="1" applyBorder="1" applyAlignment="1">
      <alignment horizontal="center" vertical="center" wrapText="1"/>
    </xf>
    <xf numFmtId="0" fontId="27" fillId="26" borderId="45" xfId="0" applyFont="1" applyFill="1" applyBorder="1" applyAlignment="1">
      <alignment horizontal="center" vertical="center"/>
    </xf>
    <xf numFmtId="0" fontId="27" fillId="26" borderId="46" xfId="0" applyFont="1" applyFill="1" applyBorder="1" applyAlignment="1">
      <alignment horizontal="center" vertical="center"/>
    </xf>
    <xf numFmtId="0" fontId="27" fillId="26" borderId="47" xfId="0" applyFont="1" applyFill="1" applyBorder="1" applyAlignment="1">
      <alignment horizontal="center" vertical="center"/>
    </xf>
    <xf numFmtId="0" fontId="15" fillId="25" borderId="58" xfId="0" applyFont="1" applyFill="1" applyBorder="1" applyAlignment="1">
      <alignment horizontal="center" vertical="center"/>
    </xf>
    <xf numFmtId="0" fontId="15" fillId="25" borderId="20" xfId="0" applyFont="1" applyFill="1" applyBorder="1" applyAlignment="1">
      <alignment horizontal="center" vertical="center"/>
    </xf>
    <xf numFmtId="0" fontId="15" fillId="25" borderId="67" xfId="0" applyFont="1" applyFill="1" applyBorder="1" applyAlignment="1">
      <alignment horizontal="center" vertical="center"/>
    </xf>
    <xf numFmtId="0" fontId="28" fillId="26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top" wrapText="1"/>
    </xf>
    <xf numFmtId="9" fontId="21" fillId="0" borderId="51" xfId="32" applyFont="1" applyFill="1" applyBorder="1" applyAlignment="1" applyProtection="1">
      <alignment horizontal="center" vertical="center"/>
      <protection locked="0"/>
    </xf>
    <xf numFmtId="17" fontId="23" fillId="0" borderId="26" xfId="31" applyFont="1" applyBorder="1" applyAlignment="1" applyProtection="1">
      <alignment horizontal="left" vertical="top" wrapText="1"/>
      <protection locked="0"/>
    </xf>
    <xf numFmtId="17" fontId="23" fillId="24" borderId="26" xfId="31" applyFont="1" applyFill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>
      <alignment horizontal="left" vertical="top"/>
    </xf>
    <xf numFmtId="0" fontId="27" fillId="25" borderId="47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20" fillId="26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top" wrapText="1"/>
    </xf>
    <xf numFmtId="0" fontId="32" fillId="25" borderId="18" xfId="0" applyFont="1" applyFill="1" applyBorder="1" applyAlignment="1">
      <alignment horizontal="left" vertical="center" wrapText="1"/>
    </xf>
    <xf numFmtId="0" fontId="33" fillId="24" borderId="30" xfId="0" applyFont="1" applyFill="1" applyBorder="1" applyAlignment="1">
      <alignment horizontal="center" vertical="center" wrapText="1"/>
    </xf>
    <xf numFmtId="0" fontId="33" fillId="24" borderId="0" xfId="0" applyFont="1" applyFill="1" applyAlignment="1">
      <alignment horizontal="center" vertical="center" wrapText="1"/>
    </xf>
    <xf numFmtId="0" fontId="33" fillId="24" borderId="31" xfId="0" applyFont="1" applyFill="1" applyBorder="1" applyAlignment="1">
      <alignment horizontal="center" vertical="center" wrapText="1"/>
    </xf>
    <xf numFmtId="17" fontId="33" fillId="26" borderId="28" xfId="31" applyFont="1" applyFill="1" applyBorder="1" applyAlignment="1">
      <alignment horizontal="center" vertical="center" wrapText="1"/>
    </xf>
    <xf numFmtId="17" fontId="33" fillId="26" borderId="26" xfId="31" applyFont="1" applyFill="1" applyBorder="1" applyAlignment="1">
      <alignment horizontal="center" vertical="center" wrapText="1"/>
    </xf>
    <xf numFmtId="17" fontId="33" fillId="26" borderId="27" xfId="31" applyFont="1" applyFill="1" applyBorder="1" applyAlignment="1">
      <alignment horizontal="center" vertical="center" wrapText="1"/>
    </xf>
    <xf numFmtId="17" fontId="33" fillId="26" borderId="37" xfId="31" applyFont="1" applyFill="1" applyBorder="1" applyAlignment="1">
      <alignment horizontal="center" vertical="center" textRotation="90" wrapText="1"/>
    </xf>
    <xf numFmtId="17" fontId="33" fillId="26" borderId="59" xfId="31" applyFont="1" applyFill="1" applyBorder="1" applyAlignment="1">
      <alignment horizontal="center" vertical="center" textRotation="90" wrapText="1"/>
    </xf>
    <xf numFmtId="17" fontId="33" fillId="26" borderId="55" xfId="31" applyFont="1" applyFill="1" applyBorder="1" applyAlignment="1">
      <alignment horizontal="center" vertical="center" textRotation="90" wrapText="1"/>
    </xf>
    <xf numFmtId="17" fontId="33" fillId="26" borderId="37" xfId="31" applyFont="1" applyFill="1" applyBorder="1" applyAlignment="1">
      <alignment horizontal="center" vertical="center" wrapText="1"/>
    </xf>
    <xf numFmtId="17" fontId="33" fillId="26" borderId="59" xfId="31" applyFont="1" applyFill="1" applyBorder="1" applyAlignment="1">
      <alignment horizontal="center" vertical="center" wrapText="1"/>
    </xf>
    <xf numFmtId="0" fontId="27" fillId="26" borderId="37" xfId="0" applyFont="1" applyFill="1" applyBorder="1" applyAlignment="1">
      <alignment horizontal="center" vertical="center" wrapText="1"/>
    </xf>
    <xf numFmtId="0" fontId="27" fillId="26" borderId="38" xfId="0" applyFont="1" applyFill="1" applyBorder="1" applyAlignment="1">
      <alignment horizontal="center" vertical="center" wrapText="1"/>
    </xf>
    <xf numFmtId="0" fontId="27" fillId="26" borderId="15" xfId="0" applyFont="1" applyFill="1" applyBorder="1" applyAlignment="1">
      <alignment horizontal="center" vertical="center" wrapText="1"/>
    </xf>
    <xf numFmtId="0" fontId="27" fillId="26" borderId="55" xfId="0" applyFont="1" applyFill="1" applyBorder="1" applyAlignment="1">
      <alignment horizontal="center" vertical="center" wrapText="1"/>
    </xf>
    <xf numFmtId="0" fontId="27" fillId="26" borderId="54" xfId="0" applyFont="1" applyFill="1" applyBorder="1" applyAlignment="1">
      <alignment horizontal="center" vertical="center" wrapText="1"/>
    </xf>
    <xf numFmtId="0" fontId="27" fillId="26" borderId="56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33" fillId="26" borderId="45" xfId="0" applyFont="1" applyFill="1" applyBorder="1" applyAlignment="1">
      <alignment horizontal="center" vertical="center" wrapText="1"/>
    </xf>
    <xf numFmtId="0" fontId="33" fillId="26" borderId="46" xfId="0" applyFont="1" applyFill="1" applyBorder="1" applyAlignment="1">
      <alignment horizontal="center" vertical="center" wrapText="1"/>
    </xf>
    <xf numFmtId="0" fontId="33" fillId="26" borderId="47" xfId="0" applyFont="1" applyFill="1" applyBorder="1" applyAlignment="1">
      <alignment horizontal="center" vertical="center" wrapText="1"/>
    </xf>
    <xf numFmtId="17" fontId="23" fillId="0" borderId="21" xfId="31" applyFont="1" applyBorder="1" applyAlignment="1" applyProtection="1">
      <alignment horizontal="center" vertical="center" wrapText="1"/>
      <protection locked="0"/>
    </xf>
    <xf numFmtId="17" fontId="23" fillId="0" borderId="16" xfId="31" applyFont="1" applyBorder="1" applyAlignment="1" applyProtection="1">
      <alignment horizontal="center" vertical="center" wrapText="1"/>
      <protection locked="0"/>
    </xf>
    <xf numFmtId="17" fontId="23" fillId="0" borderId="25" xfId="31" applyFont="1" applyBorder="1" applyAlignment="1" applyProtection="1">
      <alignment horizontal="center" vertical="center" wrapText="1"/>
      <protection locked="0"/>
    </xf>
    <xf numFmtId="17" fontId="23" fillId="0" borderId="8" xfId="31" applyFont="1" applyBorder="1" applyAlignment="1" applyProtection="1">
      <alignment horizontal="center" vertical="center" wrapText="1"/>
      <protection locked="0"/>
    </xf>
    <xf numFmtId="0" fontId="33" fillId="26" borderId="54" xfId="0" applyFont="1" applyFill="1" applyBorder="1" applyAlignment="1">
      <alignment horizontal="center" vertical="center" wrapText="1"/>
    </xf>
    <xf numFmtId="0" fontId="33" fillId="26" borderId="56" xfId="0" applyFont="1" applyFill="1" applyBorder="1" applyAlignment="1">
      <alignment horizontal="center" vertical="center" wrapText="1"/>
    </xf>
    <xf numFmtId="0" fontId="32" fillId="25" borderId="45" xfId="0" applyFont="1" applyFill="1" applyBorder="1" applyAlignment="1">
      <alignment horizontal="left" vertical="center"/>
    </xf>
    <xf numFmtId="0" fontId="32" fillId="25" borderId="63" xfId="0" applyFont="1" applyFill="1" applyBorder="1" applyAlignment="1">
      <alignment horizontal="left" vertical="center"/>
    </xf>
    <xf numFmtId="0" fontId="32" fillId="25" borderId="17" xfId="0" applyFont="1" applyFill="1" applyBorder="1" applyAlignment="1">
      <alignment horizontal="left" vertical="center"/>
    </xf>
    <xf numFmtId="0" fontId="32" fillId="25" borderId="18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left" vertical="center" wrapText="1"/>
    </xf>
    <xf numFmtId="0" fontId="32" fillId="0" borderId="63" xfId="0" applyFont="1" applyBorder="1" applyAlignment="1">
      <alignment horizontal="left" vertical="center" wrapText="1"/>
    </xf>
    <xf numFmtId="0" fontId="28" fillId="26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9" fontId="21" fillId="0" borderId="60" xfId="32" applyFont="1" applyFill="1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50" xfId="0" applyFont="1" applyBorder="1" applyAlignment="1">
      <alignment horizontal="center" wrapText="1"/>
    </xf>
    <xf numFmtId="17" fontId="23" fillId="0" borderId="28" xfId="31" applyFont="1" applyBorder="1" applyAlignment="1" applyProtection="1">
      <alignment horizontal="left" vertical="top" wrapText="1"/>
      <protection locked="0"/>
    </xf>
    <xf numFmtId="9" fontId="21" fillId="0" borderId="39" xfId="32" applyFont="1" applyFill="1" applyBorder="1" applyAlignment="1" applyProtection="1">
      <alignment horizontal="center" vertical="center"/>
      <protection locked="0"/>
    </xf>
    <xf numFmtId="17" fontId="1" fillId="0" borderId="26" xfId="0" applyNumberFormat="1" applyFont="1" applyBorder="1" applyAlignment="1">
      <alignment horizontal="left" vertical="top" wrapText="1"/>
    </xf>
    <xf numFmtId="9" fontId="21" fillId="0" borderId="51" xfId="32" applyFont="1" applyFill="1" applyBorder="1" applyAlignment="1" applyProtection="1">
      <alignment horizontal="center" vertical="center"/>
    </xf>
    <xf numFmtId="0" fontId="20" fillId="26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top" wrapText="1"/>
    </xf>
    <xf numFmtId="17" fontId="33" fillId="26" borderId="14" xfId="31" applyFont="1" applyFill="1" applyBorder="1" applyAlignment="1">
      <alignment horizontal="center" vertical="center"/>
    </xf>
    <xf numFmtId="17" fontId="33" fillId="26" borderId="33" xfId="31" applyFont="1" applyFill="1" applyBorder="1" applyAlignment="1">
      <alignment horizontal="center" vertical="center"/>
    </xf>
    <xf numFmtId="17" fontId="24" fillId="26" borderId="14" xfId="31" applyFont="1" applyFill="1" applyBorder="1" applyAlignment="1">
      <alignment horizontal="center" vertical="center"/>
    </xf>
    <xf numFmtId="17" fontId="24" fillId="26" borderId="33" xfId="31" applyFont="1" applyFill="1" applyBorder="1" applyAlignment="1">
      <alignment horizontal="center" vertical="center"/>
    </xf>
    <xf numFmtId="17" fontId="23" fillId="24" borderId="28" xfId="31" applyFont="1" applyFill="1" applyBorder="1" applyAlignment="1" applyProtection="1">
      <alignment horizontal="left" vertical="top" wrapText="1"/>
      <protection locked="0"/>
    </xf>
    <xf numFmtId="17" fontId="34" fillId="26" borderId="40" xfId="31" applyFont="1" applyFill="1" applyBorder="1" applyAlignment="1">
      <alignment horizontal="center" vertical="center"/>
    </xf>
    <xf numFmtId="17" fontId="34" fillId="26" borderId="29" xfId="31" applyFont="1" applyFill="1" applyBorder="1" applyAlignment="1">
      <alignment horizontal="center" vertical="center"/>
    </xf>
    <xf numFmtId="17" fontId="34" fillId="26" borderId="28" xfId="31" applyFont="1" applyFill="1" applyBorder="1" applyAlignment="1">
      <alignment horizontal="center" vertical="center"/>
    </xf>
    <xf numFmtId="17" fontId="34" fillId="26" borderId="27" xfId="31" applyFont="1" applyFill="1" applyBorder="1" applyAlignment="1">
      <alignment horizontal="center" vertical="center"/>
    </xf>
    <xf numFmtId="17" fontId="33" fillId="26" borderId="13" xfId="31" applyFont="1" applyFill="1" applyBorder="1" applyAlignment="1">
      <alignment horizontal="center" vertical="center" wrapText="1"/>
    </xf>
    <xf numFmtId="17" fontId="33" fillId="26" borderId="42" xfId="31" applyFont="1" applyFill="1" applyBorder="1" applyAlignment="1">
      <alignment horizontal="center" vertical="center" wrapText="1"/>
    </xf>
    <xf numFmtId="17" fontId="33" fillId="26" borderId="66" xfId="31" applyFont="1" applyFill="1" applyBorder="1" applyAlignment="1">
      <alignment horizontal="center" vertical="center" wrapText="1"/>
    </xf>
    <xf numFmtId="17" fontId="33" fillId="26" borderId="43" xfId="31" applyFont="1" applyFill="1" applyBorder="1" applyAlignment="1">
      <alignment horizontal="center" vertical="center" wrapText="1"/>
    </xf>
    <xf numFmtId="17" fontId="33" fillId="26" borderId="35" xfId="31" applyFont="1" applyFill="1" applyBorder="1" applyAlignment="1">
      <alignment horizontal="center" vertical="center" wrapText="1"/>
    </xf>
    <xf numFmtId="17" fontId="33" fillId="26" borderId="44" xfId="31" applyFont="1" applyFill="1" applyBorder="1" applyAlignment="1">
      <alignment horizontal="center" vertical="center" wrapText="1"/>
    </xf>
    <xf numFmtId="1" fontId="21" fillId="25" borderId="0" xfId="31" applyNumberFormat="1" applyFont="1" applyFill="1" applyAlignment="1" applyProtection="1">
      <alignment horizontal="center" vertical="center" wrapText="1"/>
      <protection locked="0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27" fillId="26" borderId="63" xfId="0" applyFont="1" applyFill="1" applyBorder="1" applyAlignment="1">
      <alignment horizontal="center" vertical="center" wrapText="1"/>
    </xf>
    <xf numFmtId="0" fontId="27" fillId="26" borderId="18" xfId="0" applyFont="1" applyFill="1" applyBorder="1" applyAlignment="1">
      <alignment horizontal="center" vertical="center" wrapText="1"/>
    </xf>
    <xf numFmtId="0" fontId="27" fillId="26" borderId="19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17" fontId="23" fillId="0" borderId="27" xfId="31" applyFont="1" applyBorder="1" applyAlignment="1" applyProtection="1">
      <alignment horizontal="left" vertical="top" wrapText="1"/>
      <protection locked="0"/>
    </xf>
    <xf numFmtId="17" fontId="23" fillId="24" borderId="27" xfId="31" applyFont="1" applyFill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>
      <alignment horizontal="left" vertical="top"/>
    </xf>
    <xf numFmtId="17" fontId="23" fillId="0" borderId="36" xfId="31" applyFont="1" applyBorder="1" applyAlignment="1" applyProtection="1">
      <alignment horizontal="left" vertical="top" wrapText="1"/>
      <protection locked="0"/>
    </xf>
    <xf numFmtId="17" fontId="23" fillId="0" borderId="53" xfId="31" applyFont="1" applyBorder="1" applyAlignment="1" applyProtection="1">
      <alignment horizontal="left" vertical="top" wrapText="1"/>
      <protection locked="0"/>
    </xf>
    <xf numFmtId="0" fontId="32" fillId="25" borderId="45" xfId="0" applyFont="1" applyFill="1" applyBorder="1" applyAlignment="1">
      <alignment horizontal="center" vertical="center" wrapText="1"/>
    </xf>
    <xf numFmtId="0" fontId="32" fillId="25" borderId="46" xfId="0" applyFont="1" applyFill="1" applyBorder="1" applyAlignment="1">
      <alignment horizontal="center" vertical="center" wrapText="1"/>
    </xf>
    <xf numFmtId="0" fontId="32" fillId="25" borderId="63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/>
    </xf>
    <xf numFmtId="0" fontId="30" fillId="0" borderId="25" xfId="0" applyFont="1" applyBorder="1" applyAlignment="1">
      <alignment horizontal="left" vertical="top"/>
    </xf>
    <xf numFmtId="0" fontId="30" fillId="0" borderId="59" xfId="0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0" fillId="0" borderId="31" xfId="0" applyFont="1" applyBorder="1" applyAlignment="1">
      <alignment horizontal="left" vertical="top"/>
    </xf>
    <xf numFmtId="0" fontId="30" fillId="0" borderId="55" xfId="0" applyFont="1" applyBorder="1" applyAlignment="1">
      <alignment horizontal="left" vertical="top"/>
    </xf>
    <xf numFmtId="0" fontId="30" fillId="0" borderId="54" xfId="0" applyFont="1" applyBorder="1" applyAlignment="1">
      <alignment horizontal="left" vertical="top"/>
    </xf>
    <xf numFmtId="0" fontId="30" fillId="0" borderId="32" xfId="0" applyFont="1" applyBorder="1" applyAlignment="1">
      <alignment horizontal="left" vertical="top"/>
    </xf>
    <xf numFmtId="0" fontId="30" fillId="0" borderId="12" xfId="0" applyFont="1" applyBorder="1" applyAlignment="1">
      <alignment horizontal="left" vertical="top" wrapText="1"/>
    </xf>
    <xf numFmtId="0" fontId="30" fillId="0" borderId="30" xfId="0" applyFont="1" applyBorder="1" applyAlignment="1">
      <alignment horizontal="left" vertical="top"/>
    </xf>
    <xf numFmtId="0" fontId="30" fillId="0" borderId="61" xfId="0" applyFont="1" applyBorder="1" applyAlignment="1">
      <alignment horizontal="left" vertical="top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top" wrapText="1"/>
    </xf>
    <xf numFmtId="0" fontId="30" fillId="0" borderId="24" xfId="0" applyFont="1" applyBorder="1" applyAlignment="1">
      <alignment horizontal="center" vertical="top" wrapText="1"/>
    </xf>
    <xf numFmtId="0" fontId="30" fillId="0" borderId="30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30" fillId="0" borderId="61" xfId="0" applyFont="1" applyBorder="1" applyAlignment="1">
      <alignment horizontal="center" vertical="top" wrapText="1"/>
    </xf>
    <xf numFmtId="0" fontId="30" fillId="0" borderId="54" xfId="0" applyFont="1" applyBorder="1" applyAlignment="1">
      <alignment horizontal="center" vertical="top" wrapText="1"/>
    </xf>
    <xf numFmtId="0" fontId="30" fillId="0" borderId="37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38" fillId="26" borderId="37" xfId="0" applyFont="1" applyFill="1" applyBorder="1" applyAlignment="1">
      <alignment horizontal="center" vertical="center" textRotation="90" wrapText="1"/>
    </xf>
    <xf numFmtId="0" fontId="38" fillId="26" borderId="59" xfId="0" applyFont="1" applyFill="1" applyBorder="1" applyAlignment="1">
      <alignment horizontal="center" vertical="center" textRotation="90" wrapText="1"/>
    </xf>
    <xf numFmtId="0" fontId="38" fillId="26" borderId="55" xfId="0" applyFont="1" applyFill="1" applyBorder="1" applyAlignment="1">
      <alignment horizontal="center" vertical="center" textRotation="90" wrapText="1"/>
    </xf>
    <xf numFmtId="1" fontId="21" fillId="22" borderId="23" xfId="31" applyNumberFormat="1" applyFont="1" applyFill="1" applyBorder="1" applyAlignment="1" applyProtection="1">
      <alignment horizontal="center" vertical="center"/>
      <protection locked="0"/>
    </xf>
    <xf numFmtId="1" fontId="21" fillId="22" borderId="5" xfId="31" applyNumberFormat="1" applyFont="1" applyFill="1" applyBorder="1" applyAlignment="1" applyProtection="1">
      <alignment horizontal="center" vertical="center"/>
      <protection locked="0"/>
    </xf>
  </cellXfs>
  <cellStyles count="3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Incorrecto" xfId="29" builtinId="27" customBuiltin="1"/>
    <cellStyle name="Neutral" xfId="30" builtinId="28" customBuiltin="1"/>
    <cellStyle name="Normal" xfId="0" builtinId="0"/>
    <cellStyle name="Normal 3" xfId="31" xr:uid="{00000000-0005-0000-0000-00001F000000}"/>
    <cellStyle name="Porcentaje" xfId="32" builtinId="5"/>
    <cellStyle name="Porcentual 2" xfId="33" xr:uid="{00000000-0005-0000-0000-000021000000}"/>
    <cellStyle name="Salida" xfId="34" builtinId="21" customBuiltin="1"/>
    <cellStyle name="Título" xfId="35" builtinId="15" customBuiltin="1"/>
    <cellStyle name="Total" xfId="36" builtinId="25" customBuiltin="1"/>
  </cellStyles>
  <dxfs count="9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de Mejora SST'!$D$118:$E$118</c:f>
              <c:strCache>
                <c:ptCount val="2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'Plan de Mejora SST'!$F$115:$R$115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</c:v>
                </c:pt>
              </c:strCache>
            </c:strRef>
          </c:cat>
          <c:val>
            <c:numRef>
              <c:f>'Plan de Mejora SST'!$F$118:$R$118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A-42DA-8BAD-CB011576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040607"/>
        <c:axId val="1"/>
      </c:barChart>
      <c:lineChart>
        <c:grouping val="standard"/>
        <c:varyColors val="0"/>
        <c:ser>
          <c:idx val="1"/>
          <c:order val="1"/>
          <c:tx>
            <c:strRef>
              <c:f>'Plan de Mejora SST'!$D$119:$E$119</c:f>
              <c:strCache>
                <c:ptCount val="2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'Plan de Mejora SST'!$F$115:$R$115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</c:v>
                </c:pt>
              </c:strCache>
            </c:strRef>
          </c:cat>
          <c:val>
            <c:numRef>
              <c:f>'Plan de Mejora SST'!$F$119:$R$119</c:f>
              <c:numCache>
                <c:formatCode>0%</c:formatCode>
                <c:ptCount val="13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A-42DA-8BAD-CB011576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0607"/>
        <c:axId val="1"/>
      </c:lineChart>
      <c:catAx>
        <c:axId val="8404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0406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66011380916664"/>
          <c:y val="0.88708767884869877"/>
          <c:w val="0.3634070217803011"/>
          <c:h val="7.764958462070838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245587</xdr:colOff>
      <xdr:row>114</xdr:row>
      <xdr:rowOff>275111</xdr:rowOff>
    </xdr:from>
    <xdr:to>
      <xdr:col>20</xdr:col>
      <xdr:colOff>2783279</xdr:colOff>
      <xdr:row>126</xdr:row>
      <xdr:rowOff>432954</xdr:rowOff>
    </xdr:to>
    <xdr:graphicFrame macro="">
      <xdr:nvGraphicFramePr>
        <xdr:cNvPr id="1030" name="Gráfico 1">
          <a:extLst>
            <a:ext uri="{FF2B5EF4-FFF2-40B4-BE49-F238E27FC236}">
              <a16:creationId xmlns:a16="http://schemas.microsoft.com/office/drawing/2014/main" id="{A23D690D-3614-4B89-AEC6-F9601E89F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142874</xdr:colOff>
      <xdr:row>0</xdr:row>
      <xdr:rowOff>47628</xdr:rowOff>
    </xdr:from>
    <xdr:to>
      <xdr:col>1</xdr:col>
      <xdr:colOff>523874</xdr:colOff>
      <xdr:row>1</xdr:row>
      <xdr:rowOff>220317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716B4E-6C05-4342-8480-79C3DA866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4" y="47628"/>
          <a:ext cx="1190625" cy="48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U136"/>
  <sheetViews>
    <sheetView showGridLines="0" tabSelected="1" zoomScale="117" zoomScaleNormal="100" zoomScaleSheetLayoutView="55" zoomScalePageLayoutView="70" workbookViewId="0">
      <selection sqref="A1:U2"/>
    </sheetView>
  </sheetViews>
  <sheetFormatPr baseColWidth="10" defaultColWidth="11.5" defaultRowHeight="12" x14ac:dyDescent="0.15"/>
  <cols>
    <col min="1" max="1" width="12.1640625" style="2" customWidth="1"/>
    <col min="2" max="2" width="7.83203125" style="2" customWidth="1"/>
    <col min="3" max="3" width="35.6640625" style="2" customWidth="1"/>
    <col min="4" max="4" width="27.33203125" style="2" customWidth="1"/>
    <col min="5" max="5" width="5.83203125" style="2" customWidth="1"/>
    <col min="6" max="17" width="6.83203125" style="2" customWidth="1"/>
    <col min="18" max="18" width="17.5" style="2" customWidth="1"/>
    <col min="19" max="19" width="28.5" style="4" bestFit="1" customWidth="1"/>
    <col min="20" max="20" width="24.5" style="4" customWidth="1"/>
    <col min="21" max="21" width="43.83203125" style="2" customWidth="1"/>
    <col min="22" max="16384" width="11.5" style="2"/>
  </cols>
  <sheetData>
    <row r="1" spans="1:21" ht="24.75" customHeight="1" x14ac:dyDescent="0.15">
      <c r="A1" s="43" t="s">
        <v>167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ht="24.75" customHeight="1" thickBot="1" x14ac:dyDescent="0.2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ht="10.5" customHeight="1" thickBot="1" x14ac:dyDescent="0.2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2"/>
    </row>
    <row r="4" spans="1:21" ht="54.75" customHeight="1" thickBot="1" x14ac:dyDescent="0.2">
      <c r="A4" s="49" t="s">
        <v>53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1"/>
    </row>
    <row r="5" spans="1:21" ht="4.75" customHeight="1" thickBot="1" x14ac:dyDescent="0.2">
      <c r="A5" s="17"/>
      <c r="B5" s="14"/>
      <c r="C5" s="14"/>
      <c r="S5" s="2"/>
      <c r="T5" s="2"/>
    </row>
    <row r="6" spans="1:21" ht="24" customHeight="1" thickBot="1" x14ac:dyDescent="0.2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4"/>
    </row>
    <row r="7" spans="1:21" ht="9" customHeight="1" thickBot="1" x14ac:dyDescent="0.2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8"/>
    </row>
    <row r="8" spans="1:21" s="3" customFormat="1" ht="22.5" customHeight="1" x14ac:dyDescent="0.15">
      <c r="A8" s="82" t="s">
        <v>17</v>
      </c>
      <c r="B8" s="79" t="s">
        <v>35</v>
      </c>
      <c r="C8" s="79" t="s">
        <v>37</v>
      </c>
      <c r="D8" s="138" t="s">
        <v>18</v>
      </c>
      <c r="E8" s="139"/>
      <c r="F8" s="134" t="s">
        <v>1</v>
      </c>
      <c r="G8" s="136" t="s">
        <v>2</v>
      </c>
      <c r="H8" s="134" t="s">
        <v>3</v>
      </c>
      <c r="I8" s="136" t="s">
        <v>4</v>
      </c>
      <c r="J8" s="134" t="s">
        <v>5</v>
      </c>
      <c r="K8" s="136" t="s">
        <v>6</v>
      </c>
      <c r="L8" s="134" t="s">
        <v>7</v>
      </c>
      <c r="M8" s="136" t="s">
        <v>8</v>
      </c>
      <c r="N8" s="136" t="s">
        <v>9</v>
      </c>
      <c r="O8" s="136" t="s">
        <v>10</v>
      </c>
      <c r="P8" s="136" t="s">
        <v>11</v>
      </c>
      <c r="Q8" s="136" t="s">
        <v>12</v>
      </c>
      <c r="R8" s="85" t="s">
        <v>19</v>
      </c>
      <c r="S8" s="129" t="s">
        <v>20</v>
      </c>
      <c r="T8" s="131" t="s">
        <v>16</v>
      </c>
      <c r="U8" s="131" t="s">
        <v>0</v>
      </c>
    </row>
    <row r="9" spans="1:21" s="3" customFormat="1" ht="22.5" customHeight="1" thickBot="1" x14ac:dyDescent="0.2">
      <c r="A9" s="83"/>
      <c r="B9" s="80"/>
      <c r="C9" s="80"/>
      <c r="D9" s="140"/>
      <c r="E9" s="141"/>
      <c r="F9" s="135"/>
      <c r="G9" s="137"/>
      <c r="H9" s="135"/>
      <c r="I9" s="137"/>
      <c r="J9" s="135"/>
      <c r="K9" s="137"/>
      <c r="L9" s="135"/>
      <c r="M9" s="137"/>
      <c r="N9" s="137"/>
      <c r="O9" s="137"/>
      <c r="P9" s="137"/>
      <c r="Q9" s="137"/>
      <c r="R9" s="86"/>
      <c r="S9" s="130"/>
      <c r="T9" s="132"/>
      <c r="U9" s="132"/>
    </row>
    <row r="10" spans="1:21" s="1" customFormat="1" ht="28.25" customHeight="1" thickBot="1" x14ac:dyDescent="0.2">
      <c r="A10" s="84"/>
      <c r="B10" s="81"/>
      <c r="C10" s="81"/>
      <c r="D10" s="142"/>
      <c r="E10" s="143"/>
      <c r="F10" s="144" t="s">
        <v>42</v>
      </c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86"/>
      <c r="S10" s="130"/>
      <c r="T10" s="132"/>
      <c r="U10" s="132"/>
    </row>
    <row r="11" spans="1:21" s="1" customFormat="1" ht="42.75" customHeight="1" x14ac:dyDescent="0.15">
      <c r="A11" s="219" t="s">
        <v>158</v>
      </c>
      <c r="B11" s="127">
        <v>1</v>
      </c>
      <c r="C11" s="128" t="s">
        <v>51</v>
      </c>
      <c r="D11" s="128" t="s">
        <v>161</v>
      </c>
      <c r="E11" s="28" t="s">
        <v>23</v>
      </c>
      <c r="F11" s="24"/>
      <c r="G11" s="6"/>
      <c r="H11" s="6">
        <v>1</v>
      </c>
      <c r="I11" s="6"/>
      <c r="J11" s="6"/>
      <c r="K11" s="6"/>
      <c r="L11" s="6"/>
      <c r="M11" s="6"/>
      <c r="N11" s="6"/>
      <c r="O11" s="6"/>
      <c r="P11" s="6"/>
      <c r="Q11" s="9"/>
      <c r="R11" s="124">
        <f>IFERROR(IF(COUNT(F11:Q11)&lt;1,0,IF(COUNT(F12:Q12)&gt;=COUNT(F11:Q11),1,(COUNT(F12:Q12)/COUNT(F11:Q11)))),0)</f>
        <v>0</v>
      </c>
      <c r="S11" s="123" t="s">
        <v>54</v>
      </c>
      <c r="T11" s="133" t="s">
        <v>55</v>
      </c>
      <c r="U11" s="128" t="s">
        <v>56</v>
      </c>
    </row>
    <row r="12" spans="1:21" s="1" customFormat="1" ht="37.5" customHeight="1" x14ac:dyDescent="0.15">
      <c r="A12" s="220"/>
      <c r="B12" s="73"/>
      <c r="C12" s="65"/>
      <c r="D12" s="65"/>
      <c r="E12" s="29" t="s">
        <v>24</v>
      </c>
      <c r="F12" s="25"/>
      <c r="G12" s="5"/>
      <c r="H12" s="5"/>
      <c r="I12" s="5"/>
      <c r="J12" s="5"/>
      <c r="K12" s="5"/>
      <c r="L12" s="5"/>
      <c r="M12" s="5"/>
      <c r="N12" s="5"/>
      <c r="O12" s="5"/>
      <c r="P12" s="5"/>
      <c r="Q12" s="10"/>
      <c r="R12" s="66"/>
      <c r="S12" s="67"/>
      <c r="T12" s="68"/>
      <c r="U12" s="65"/>
    </row>
    <row r="13" spans="1:21" s="1" customFormat="1" ht="36.75" customHeight="1" x14ac:dyDescent="0.15">
      <c r="A13" s="220"/>
      <c r="B13" s="73">
        <v>2</v>
      </c>
      <c r="C13" s="65" t="s">
        <v>51</v>
      </c>
      <c r="D13" s="65" t="s">
        <v>65</v>
      </c>
      <c r="E13" s="30" t="s">
        <v>23</v>
      </c>
      <c r="F13" s="25"/>
      <c r="G13" s="5">
        <v>1</v>
      </c>
      <c r="H13" s="5"/>
      <c r="I13" s="5"/>
      <c r="J13" s="5"/>
      <c r="K13" s="5"/>
      <c r="L13" s="5"/>
      <c r="M13" s="5"/>
      <c r="N13" s="5"/>
      <c r="O13" s="5"/>
      <c r="P13" s="5"/>
      <c r="Q13" s="10"/>
      <c r="R13" s="66">
        <f>IFERROR(IF(COUNT(F13:Q13)&lt;1,0,IF(COUNT(F14:Q14)&gt;=COUNT(F13:Q13),1,(COUNT(F14:Q14)/COUNT(F13:Q13)))),0)</f>
        <v>0</v>
      </c>
      <c r="S13" s="67" t="s">
        <v>57</v>
      </c>
      <c r="T13" s="68" t="s">
        <v>168</v>
      </c>
      <c r="U13" s="125"/>
    </row>
    <row r="14" spans="1:21" s="1" customFormat="1" ht="36.75" customHeight="1" x14ac:dyDescent="0.15">
      <c r="A14" s="220"/>
      <c r="B14" s="73"/>
      <c r="C14" s="65"/>
      <c r="D14" s="65"/>
      <c r="E14" s="29" t="s">
        <v>24</v>
      </c>
      <c r="F14" s="25"/>
      <c r="G14" s="5"/>
      <c r="H14" s="5"/>
      <c r="I14" s="5"/>
      <c r="J14" s="5"/>
      <c r="K14" s="5"/>
      <c r="L14" s="5"/>
      <c r="M14" s="5"/>
      <c r="N14" s="5"/>
      <c r="O14" s="5"/>
      <c r="P14" s="5"/>
      <c r="Q14" s="10"/>
      <c r="R14" s="66"/>
      <c r="S14" s="67"/>
      <c r="T14" s="68"/>
      <c r="U14" s="69"/>
    </row>
    <row r="15" spans="1:21" s="1" customFormat="1" ht="30.75" customHeight="1" x14ac:dyDescent="0.15">
      <c r="A15" s="220"/>
      <c r="B15" s="73">
        <v>3</v>
      </c>
      <c r="C15" s="65" t="s">
        <v>51</v>
      </c>
      <c r="D15" s="65" t="s">
        <v>58</v>
      </c>
      <c r="E15" s="30" t="s">
        <v>23</v>
      </c>
      <c r="F15" s="2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10">
        <v>1</v>
      </c>
      <c r="R15" s="66">
        <f>IFERROR(IF(COUNT(F15:Q15)&lt;1,0,IF(COUNT(F16:Q16)&gt;=COUNT(F15:Q15),1,(COUNT(F16:Q16)/COUNT(F15:Q15)))),0)</f>
        <v>0</v>
      </c>
      <c r="S15" s="67" t="s">
        <v>59</v>
      </c>
      <c r="T15" s="68" t="s">
        <v>60</v>
      </c>
      <c r="U15" s="125" t="s">
        <v>61</v>
      </c>
    </row>
    <row r="16" spans="1:21" s="1" customFormat="1" ht="30" customHeight="1" x14ac:dyDescent="0.15">
      <c r="A16" s="220"/>
      <c r="B16" s="73"/>
      <c r="C16" s="65"/>
      <c r="D16" s="65"/>
      <c r="E16" s="29" t="s">
        <v>24</v>
      </c>
      <c r="F16" s="25"/>
      <c r="G16" s="5"/>
      <c r="H16" s="5"/>
      <c r="I16" s="5"/>
      <c r="J16" s="5"/>
      <c r="K16" s="5"/>
      <c r="L16" s="5"/>
      <c r="M16" s="5"/>
      <c r="N16" s="5"/>
      <c r="O16" s="5"/>
      <c r="P16" s="5"/>
      <c r="Q16" s="10"/>
      <c r="R16" s="66"/>
      <c r="S16" s="67"/>
      <c r="T16" s="68"/>
      <c r="U16" s="69"/>
    </row>
    <row r="17" spans="1:21" s="1" customFormat="1" ht="36" customHeight="1" x14ac:dyDescent="0.15">
      <c r="A17" s="220"/>
      <c r="B17" s="73">
        <v>4</v>
      </c>
      <c r="C17" s="65" t="s">
        <v>51</v>
      </c>
      <c r="D17" s="65" t="s">
        <v>62</v>
      </c>
      <c r="E17" s="30" t="s">
        <v>23</v>
      </c>
      <c r="F17" s="25">
        <v>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10"/>
      <c r="R17" s="66">
        <f>IFERROR(IF(COUNT(F17:Q17)&lt;1,0,IF(COUNT(F18:Q18)&gt;=COUNT(F17:Q17),1,(COUNT(F18:Q18)/COUNT(F17:Q17)))),0)</f>
        <v>0</v>
      </c>
      <c r="S17" s="67" t="s">
        <v>63</v>
      </c>
      <c r="T17" s="68" t="s">
        <v>64</v>
      </c>
      <c r="U17" s="65" t="s">
        <v>66</v>
      </c>
    </row>
    <row r="18" spans="1:21" s="1" customFormat="1" ht="32.25" customHeight="1" x14ac:dyDescent="0.15">
      <c r="A18" s="220"/>
      <c r="B18" s="73"/>
      <c r="C18" s="65"/>
      <c r="D18" s="65"/>
      <c r="E18" s="29" t="s">
        <v>24</v>
      </c>
      <c r="F18" s="25"/>
      <c r="G18" s="5"/>
      <c r="H18" s="5"/>
      <c r="I18" s="5"/>
      <c r="J18" s="5"/>
      <c r="K18" s="5"/>
      <c r="L18" s="5"/>
      <c r="M18" s="5"/>
      <c r="N18" s="5"/>
      <c r="O18" s="5"/>
      <c r="P18" s="5"/>
      <c r="Q18" s="10"/>
      <c r="R18" s="66"/>
      <c r="S18" s="67"/>
      <c r="T18" s="68"/>
      <c r="U18" s="69"/>
    </row>
    <row r="19" spans="1:21" s="1" customFormat="1" ht="31.5" customHeight="1" x14ac:dyDescent="0.15">
      <c r="A19" s="220"/>
      <c r="B19" s="73">
        <v>5</v>
      </c>
      <c r="C19" s="65" t="s">
        <v>51</v>
      </c>
      <c r="D19" s="65" t="s">
        <v>67</v>
      </c>
      <c r="E19" s="30" t="s">
        <v>23</v>
      </c>
      <c r="F19" s="25"/>
      <c r="G19" s="5">
        <v>1</v>
      </c>
      <c r="H19" s="5"/>
      <c r="I19" s="5"/>
      <c r="J19" s="5"/>
      <c r="K19" s="5"/>
      <c r="L19" s="5"/>
      <c r="M19" s="5"/>
      <c r="N19" s="5"/>
      <c r="O19" s="5"/>
      <c r="P19" s="5"/>
      <c r="Q19" s="10"/>
      <c r="R19" s="66">
        <f>IFERROR(IF(COUNT(F19:Q19)&lt;1,0,IF(COUNT(F20:Q20)&gt;=COUNT(F19:Q19),1,(COUNT(F20:Q20)/COUNT(F19:Q19)))),0)</f>
        <v>0</v>
      </c>
      <c r="S19" s="67" t="s">
        <v>68</v>
      </c>
      <c r="T19" s="68" t="s">
        <v>69</v>
      </c>
      <c r="U19" s="65" t="s">
        <v>70</v>
      </c>
    </row>
    <row r="20" spans="1:21" s="1" customFormat="1" ht="33" customHeight="1" x14ac:dyDescent="0.15">
      <c r="A20" s="220"/>
      <c r="B20" s="73"/>
      <c r="C20" s="65"/>
      <c r="D20" s="65"/>
      <c r="E20" s="29" t="s">
        <v>24</v>
      </c>
      <c r="F20" s="25"/>
      <c r="G20" s="5"/>
      <c r="H20" s="5"/>
      <c r="I20" s="5"/>
      <c r="J20" s="5"/>
      <c r="K20" s="5"/>
      <c r="L20" s="5"/>
      <c r="M20" s="5"/>
      <c r="N20" s="5"/>
      <c r="O20" s="5"/>
      <c r="P20" s="5"/>
      <c r="Q20" s="10"/>
      <c r="R20" s="66"/>
      <c r="S20" s="67"/>
      <c r="T20" s="68"/>
      <c r="U20" s="69"/>
    </row>
    <row r="21" spans="1:21" s="1" customFormat="1" ht="34.5" customHeight="1" x14ac:dyDescent="0.15">
      <c r="A21" s="220"/>
      <c r="B21" s="73">
        <v>6</v>
      </c>
      <c r="C21" s="65" t="s">
        <v>51</v>
      </c>
      <c r="D21" s="65" t="s">
        <v>115</v>
      </c>
      <c r="E21" s="30" t="s">
        <v>23</v>
      </c>
      <c r="F21" s="25"/>
      <c r="G21" s="5">
        <v>1</v>
      </c>
      <c r="H21" s="5"/>
      <c r="I21" s="5"/>
      <c r="J21" s="5"/>
      <c r="K21" s="5"/>
      <c r="L21" s="5"/>
      <c r="M21" s="5"/>
      <c r="N21" s="5"/>
      <c r="O21" s="5"/>
      <c r="P21" s="5"/>
      <c r="Q21" s="10"/>
      <c r="R21" s="66">
        <f>IFERROR(IF(COUNT(F21:Q21)&lt;1,0,IF(COUNT(F22:Q22)&gt;=COUNT(F21:Q21),1,(COUNT(F22:Q22)/COUNT(F21:Q21)))),0)</f>
        <v>0</v>
      </c>
      <c r="S21" s="67" t="s">
        <v>71</v>
      </c>
      <c r="T21" s="68" t="s">
        <v>72</v>
      </c>
      <c r="U21" s="65" t="s">
        <v>73</v>
      </c>
    </row>
    <row r="22" spans="1:21" s="1" customFormat="1" ht="38.25" customHeight="1" x14ac:dyDescent="0.15">
      <c r="A22" s="220"/>
      <c r="B22" s="73"/>
      <c r="C22" s="65"/>
      <c r="D22" s="65"/>
      <c r="E22" s="29" t="s">
        <v>24</v>
      </c>
      <c r="F22" s="25"/>
      <c r="G22" s="5"/>
      <c r="H22" s="5"/>
      <c r="I22" s="5"/>
      <c r="J22" s="5"/>
      <c r="K22" s="5"/>
      <c r="L22" s="5"/>
      <c r="M22" s="5"/>
      <c r="N22" s="5"/>
      <c r="O22" s="5"/>
      <c r="P22" s="5"/>
      <c r="Q22" s="10"/>
      <c r="R22" s="66"/>
      <c r="S22" s="67"/>
      <c r="T22" s="68"/>
      <c r="U22" s="65"/>
    </row>
    <row r="23" spans="1:21" s="1" customFormat="1" ht="40.5" customHeight="1" x14ac:dyDescent="0.15">
      <c r="A23" s="220"/>
      <c r="B23" s="73">
        <v>7</v>
      </c>
      <c r="C23" s="65" t="s">
        <v>51</v>
      </c>
      <c r="D23" s="65" t="s">
        <v>74</v>
      </c>
      <c r="E23" s="30" t="s">
        <v>23</v>
      </c>
      <c r="F23" s="25"/>
      <c r="H23" s="5">
        <v>1</v>
      </c>
      <c r="I23" s="5"/>
      <c r="J23" s="5"/>
      <c r="K23" s="5"/>
      <c r="L23" s="5"/>
      <c r="M23" s="5"/>
      <c r="N23" s="5"/>
      <c r="O23" s="5"/>
      <c r="P23" s="5"/>
      <c r="Q23" s="10"/>
      <c r="R23" s="66">
        <f>IFERROR(IF(COUNT(F23:Q23)&lt;1,0,IF(COUNT(F24:Q24)&gt;=COUNT(F23:Q23),1,(COUNT(F24:Q24)/COUNT(F23:Q23)))),0)</f>
        <v>0</v>
      </c>
      <c r="S23" s="67" t="s">
        <v>75</v>
      </c>
      <c r="T23" s="68" t="s">
        <v>82</v>
      </c>
      <c r="U23" s="65"/>
    </row>
    <row r="24" spans="1:21" s="1" customFormat="1" ht="41.25" customHeight="1" x14ac:dyDescent="0.15">
      <c r="A24" s="220"/>
      <c r="B24" s="73"/>
      <c r="C24" s="65"/>
      <c r="D24" s="65"/>
      <c r="E24" s="29" t="s">
        <v>24</v>
      </c>
      <c r="F24" s="25"/>
      <c r="G24" s="5"/>
      <c r="H24" s="5"/>
      <c r="I24" s="5"/>
      <c r="J24" s="5"/>
      <c r="K24" s="5"/>
      <c r="L24" s="5"/>
      <c r="M24" s="5"/>
      <c r="N24" s="5"/>
      <c r="O24" s="5"/>
      <c r="P24" s="5"/>
      <c r="Q24" s="10"/>
      <c r="R24" s="66"/>
      <c r="S24" s="67"/>
      <c r="T24" s="68"/>
      <c r="U24" s="69"/>
    </row>
    <row r="25" spans="1:21" s="1" customFormat="1" ht="30" customHeight="1" x14ac:dyDescent="0.15">
      <c r="A25" s="220"/>
      <c r="B25" s="73">
        <v>8</v>
      </c>
      <c r="C25" s="65" t="s">
        <v>51</v>
      </c>
      <c r="D25" s="65" t="s">
        <v>76</v>
      </c>
      <c r="E25" s="30" t="s">
        <v>23</v>
      </c>
      <c r="F25" s="25"/>
      <c r="G25" s="5"/>
      <c r="H25" s="5">
        <v>1</v>
      </c>
      <c r="I25" s="5"/>
      <c r="J25" s="5"/>
      <c r="K25" s="5"/>
      <c r="L25" s="5"/>
      <c r="M25" s="5"/>
      <c r="N25" s="5"/>
      <c r="O25" s="5"/>
      <c r="P25" s="5"/>
      <c r="Q25" s="10"/>
      <c r="R25" s="66">
        <f>IFERROR(IF(COUNT(F25:Q25)&lt;1,0,IF(COUNT(F26:Q26)&gt;=COUNT(F25:Q25),1,(COUNT(F26:Q26)/COUNT(F25:Q25)))),0)</f>
        <v>0</v>
      </c>
      <c r="S25" s="67" t="s">
        <v>75</v>
      </c>
      <c r="T25" s="68" t="s">
        <v>82</v>
      </c>
      <c r="U25" s="69"/>
    </row>
    <row r="26" spans="1:21" s="1" customFormat="1" ht="30.75" customHeight="1" x14ac:dyDescent="0.15">
      <c r="A26" s="220"/>
      <c r="B26" s="73"/>
      <c r="C26" s="65"/>
      <c r="D26" s="65"/>
      <c r="E26" s="29" t="s">
        <v>24</v>
      </c>
      <c r="F26" s="25"/>
      <c r="G26" s="5"/>
      <c r="H26" s="5"/>
      <c r="I26" s="5"/>
      <c r="J26" s="5"/>
      <c r="K26" s="5"/>
      <c r="L26" s="5"/>
      <c r="M26" s="5"/>
      <c r="N26" s="5"/>
      <c r="O26" s="5"/>
      <c r="P26" s="5"/>
      <c r="Q26" s="10"/>
      <c r="R26" s="66"/>
      <c r="S26" s="67"/>
      <c r="T26" s="68"/>
      <c r="U26" s="69"/>
    </row>
    <row r="27" spans="1:21" s="1" customFormat="1" ht="31.5" customHeight="1" x14ac:dyDescent="0.15">
      <c r="A27" s="220"/>
      <c r="B27" s="73">
        <v>9</v>
      </c>
      <c r="C27" s="65" t="s">
        <v>51</v>
      </c>
      <c r="D27" s="65" t="s">
        <v>77</v>
      </c>
      <c r="E27" s="30" t="s">
        <v>23</v>
      </c>
      <c r="F27" s="25"/>
      <c r="G27" s="5"/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10"/>
      <c r="R27" s="66">
        <f>IFERROR(IF(COUNT(F27:Q27)&lt;1,0,IF(COUNT(F28:Q28)&gt;=COUNT(F27:Q27),1,(COUNT(F28:Q28)/COUNT(F27:Q27)))),0)</f>
        <v>0</v>
      </c>
      <c r="S27" s="67" t="s">
        <v>80</v>
      </c>
      <c r="T27" s="68" t="s">
        <v>83</v>
      </c>
      <c r="U27" s="69"/>
    </row>
    <row r="28" spans="1:21" s="1" customFormat="1" ht="30" customHeight="1" x14ac:dyDescent="0.15">
      <c r="A28" s="220"/>
      <c r="B28" s="73"/>
      <c r="C28" s="65"/>
      <c r="D28" s="65"/>
      <c r="E28" s="29" t="s">
        <v>24</v>
      </c>
      <c r="F28" s="25"/>
      <c r="G28" s="5"/>
      <c r="H28" s="5"/>
      <c r="I28" s="5"/>
      <c r="J28" s="5"/>
      <c r="K28" s="5"/>
      <c r="L28" s="5"/>
      <c r="M28" s="5"/>
      <c r="N28" s="5"/>
      <c r="O28" s="5"/>
      <c r="P28" s="5"/>
      <c r="Q28" s="10"/>
      <c r="R28" s="66"/>
      <c r="S28" s="67"/>
      <c r="T28" s="68"/>
      <c r="U28" s="69"/>
    </row>
    <row r="29" spans="1:21" s="1" customFormat="1" ht="31.5" customHeight="1" x14ac:dyDescent="0.15">
      <c r="A29" s="220"/>
      <c r="B29" s="73">
        <v>10</v>
      </c>
      <c r="C29" s="65" t="s">
        <v>51</v>
      </c>
      <c r="D29" s="65" t="s">
        <v>78</v>
      </c>
      <c r="E29" s="30" t="s">
        <v>23</v>
      </c>
      <c r="F29" s="25"/>
      <c r="G29" s="5"/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10">
        <v>1</v>
      </c>
      <c r="R29" s="66">
        <f>IFERROR(IF(COUNT(F29:Q29)&lt;1,0,IF(COUNT(F30:Q30)&gt;=COUNT(F29:Q29),1,(COUNT(F30:Q30)/COUNT(F29:Q29)))),0)</f>
        <v>0</v>
      </c>
      <c r="S29" s="67" t="s">
        <v>81</v>
      </c>
      <c r="T29" s="68" t="s">
        <v>83</v>
      </c>
      <c r="U29" s="69"/>
    </row>
    <row r="30" spans="1:21" s="1" customFormat="1" ht="30.75" customHeight="1" x14ac:dyDescent="0.15">
      <c r="A30" s="220"/>
      <c r="B30" s="73"/>
      <c r="C30" s="65"/>
      <c r="D30" s="65"/>
      <c r="E30" s="29" t="s">
        <v>24</v>
      </c>
      <c r="F30" s="25"/>
      <c r="G30" s="5"/>
      <c r="H30" s="5"/>
      <c r="I30" s="5"/>
      <c r="J30" s="5"/>
      <c r="K30" s="5"/>
      <c r="L30" s="5"/>
      <c r="M30" s="5"/>
      <c r="N30" s="5"/>
      <c r="O30" s="5"/>
      <c r="P30" s="5"/>
      <c r="Q30" s="10"/>
      <c r="R30" s="66"/>
      <c r="S30" s="67"/>
      <c r="T30" s="68"/>
      <c r="U30" s="69"/>
    </row>
    <row r="31" spans="1:21" s="1" customFormat="1" ht="30.75" customHeight="1" x14ac:dyDescent="0.15">
      <c r="A31" s="220"/>
      <c r="B31" s="73">
        <v>11</v>
      </c>
      <c r="C31" s="65" t="s">
        <v>51</v>
      </c>
      <c r="D31" s="65" t="s">
        <v>79</v>
      </c>
      <c r="E31" s="30" t="s">
        <v>23</v>
      </c>
      <c r="F31" s="25"/>
      <c r="G31" s="5"/>
      <c r="H31" s="5"/>
      <c r="I31" s="5">
        <v>1</v>
      </c>
      <c r="J31" s="5"/>
      <c r="K31" s="5"/>
      <c r="L31" s="5">
        <v>1</v>
      </c>
      <c r="M31" s="5"/>
      <c r="N31" s="5"/>
      <c r="O31" s="5">
        <v>1</v>
      </c>
      <c r="P31" s="5"/>
      <c r="Q31" s="10"/>
      <c r="R31" s="66">
        <f>IFERROR(IF(COUNT(F31:Q31)&lt;1,0,IF(COUNT(F32:Q32)&gt;=COUNT(F31:Q31),1,(COUNT(F32:Q32)/COUNT(F31:Q31)))),0)</f>
        <v>0</v>
      </c>
      <c r="S31" s="67" t="s">
        <v>84</v>
      </c>
      <c r="T31" s="68" t="s">
        <v>83</v>
      </c>
      <c r="U31" s="69"/>
    </row>
    <row r="32" spans="1:21" s="1" customFormat="1" ht="33" customHeight="1" x14ac:dyDescent="0.15">
      <c r="A32" s="220"/>
      <c r="B32" s="73"/>
      <c r="C32" s="65"/>
      <c r="D32" s="65"/>
      <c r="E32" s="29" t="s">
        <v>24</v>
      </c>
      <c r="F32" s="25"/>
      <c r="G32" s="5"/>
      <c r="H32" s="5"/>
      <c r="I32" s="5"/>
      <c r="J32" s="5"/>
      <c r="K32" s="5"/>
      <c r="L32" s="5"/>
      <c r="M32" s="5"/>
      <c r="N32" s="5"/>
      <c r="O32" s="5"/>
      <c r="P32" s="5"/>
      <c r="Q32" s="10"/>
      <c r="R32" s="66"/>
      <c r="S32" s="67"/>
      <c r="T32" s="68"/>
      <c r="U32" s="69"/>
    </row>
    <row r="33" spans="1:21" s="1" customFormat="1" ht="28.5" customHeight="1" x14ac:dyDescent="0.15">
      <c r="A33" s="220"/>
      <c r="B33" s="73">
        <v>12</v>
      </c>
      <c r="C33" s="65" t="s">
        <v>51</v>
      </c>
      <c r="D33" s="65" t="s">
        <v>85</v>
      </c>
      <c r="E33" s="30" t="s">
        <v>23</v>
      </c>
      <c r="F33" s="25"/>
      <c r="G33" s="5">
        <v>1</v>
      </c>
      <c r="H33" s="5">
        <v>1</v>
      </c>
      <c r="I33" s="5">
        <v>1</v>
      </c>
      <c r="J33" s="5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10">
        <v>1</v>
      </c>
      <c r="R33" s="66">
        <f>IFERROR(IF(COUNT(F33:Q33)&lt;1,0,IF(COUNT(F34:Q34)&gt;=COUNT(F33:Q33),1,(COUNT(F34:Q34)/COUNT(F33:Q33)))),0)</f>
        <v>0</v>
      </c>
      <c r="S33" s="67" t="s">
        <v>86</v>
      </c>
      <c r="T33" s="68" t="s">
        <v>87</v>
      </c>
      <c r="U33" s="65"/>
    </row>
    <row r="34" spans="1:21" s="1" customFormat="1" ht="30.75" customHeight="1" x14ac:dyDescent="0.15">
      <c r="A34" s="220"/>
      <c r="B34" s="73"/>
      <c r="C34" s="65"/>
      <c r="D34" s="65"/>
      <c r="E34" s="29" t="s">
        <v>24</v>
      </c>
      <c r="F34" s="25"/>
      <c r="G34" s="5"/>
      <c r="H34" s="5"/>
      <c r="I34" s="5"/>
      <c r="J34" s="5"/>
      <c r="K34" s="5"/>
      <c r="L34" s="5"/>
      <c r="M34" s="5"/>
      <c r="N34" s="5"/>
      <c r="O34" s="5"/>
      <c r="P34" s="5"/>
      <c r="Q34" s="10"/>
      <c r="R34" s="66"/>
      <c r="S34" s="67"/>
      <c r="T34" s="68"/>
      <c r="U34" s="69"/>
    </row>
    <row r="35" spans="1:21" s="1" customFormat="1" ht="28.5" customHeight="1" x14ac:dyDescent="0.15">
      <c r="A35" s="220"/>
      <c r="B35" s="73">
        <v>13</v>
      </c>
      <c r="C35" s="65" t="s">
        <v>51</v>
      </c>
      <c r="D35" s="65" t="s">
        <v>169</v>
      </c>
      <c r="E35" s="30" t="s">
        <v>23</v>
      </c>
      <c r="F35" s="222">
        <v>1</v>
      </c>
      <c r="G35" s="223">
        <v>1</v>
      </c>
      <c r="H35" s="223">
        <v>1</v>
      </c>
      <c r="I35" s="223">
        <v>1</v>
      </c>
      <c r="J35" s="223">
        <v>1</v>
      </c>
      <c r="K35" s="223">
        <v>1</v>
      </c>
      <c r="L35" s="223">
        <v>1</v>
      </c>
      <c r="M35" s="223">
        <v>1</v>
      </c>
      <c r="N35" s="223">
        <v>1</v>
      </c>
      <c r="O35" s="223">
        <v>1</v>
      </c>
      <c r="P35" s="223">
        <v>1</v>
      </c>
      <c r="Q35" s="223">
        <v>1</v>
      </c>
      <c r="R35" s="66">
        <f>IFERROR(IF(COUNT(F35:Q35)&lt;1,0,IF(COUNT(F36:Q36)&gt;=COUNT(F35:Q35),1,(COUNT(F36:Q36)/COUNT(F35:Q35)))),0)</f>
        <v>0</v>
      </c>
      <c r="S35" s="67" t="s">
        <v>90</v>
      </c>
      <c r="T35" s="68" t="s">
        <v>91</v>
      </c>
      <c r="U35" s="65"/>
    </row>
    <row r="36" spans="1:21" s="1" customFormat="1" ht="30.75" customHeight="1" x14ac:dyDescent="0.15">
      <c r="A36" s="220"/>
      <c r="B36" s="73"/>
      <c r="C36" s="65"/>
      <c r="D36" s="65"/>
      <c r="E36" s="29" t="s">
        <v>24</v>
      </c>
      <c r="F36" s="25"/>
      <c r="G36" s="5"/>
      <c r="H36" s="5"/>
      <c r="I36" s="5"/>
      <c r="J36" s="5"/>
      <c r="K36" s="5"/>
      <c r="L36" s="5"/>
      <c r="M36" s="5"/>
      <c r="N36" s="5"/>
      <c r="O36" s="5"/>
      <c r="P36" s="5"/>
      <c r="Q36" s="10"/>
      <c r="R36" s="66"/>
      <c r="S36" s="67"/>
      <c r="T36" s="68"/>
      <c r="U36" s="69"/>
    </row>
    <row r="37" spans="1:21" s="1" customFormat="1" ht="56.25" customHeight="1" x14ac:dyDescent="0.15">
      <c r="A37" s="220"/>
      <c r="B37" s="73">
        <v>14</v>
      </c>
      <c r="C37" s="65" t="s">
        <v>51</v>
      </c>
      <c r="D37" s="65" t="s">
        <v>170</v>
      </c>
      <c r="E37" s="30" t="s">
        <v>23</v>
      </c>
      <c r="F37" s="25">
        <v>1</v>
      </c>
      <c r="G37" s="223">
        <v>1</v>
      </c>
      <c r="H37" s="223">
        <v>1</v>
      </c>
      <c r="I37" s="223">
        <v>1</v>
      </c>
      <c r="J37" s="223">
        <v>1</v>
      </c>
      <c r="K37" s="223">
        <v>1</v>
      </c>
      <c r="L37" s="223">
        <v>1</v>
      </c>
      <c r="M37" s="223">
        <v>1</v>
      </c>
      <c r="N37" s="223">
        <v>1</v>
      </c>
      <c r="O37" s="223">
        <v>1</v>
      </c>
      <c r="P37" s="223">
        <v>1</v>
      </c>
      <c r="Q37" s="223">
        <v>1</v>
      </c>
      <c r="R37" s="66">
        <f>IFERROR(IF(COUNT(F37:Q37)&lt;1,0,IF(COUNT(F38:Q38)&gt;=COUNT(F37:Q37),1,(COUNT(F38:Q38)/COUNT(F37:Q37)))),0)</f>
        <v>0</v>
      </c>
      <c r="S37" s="67" t="s">
        <v>90</v>
      </c>
      <c r="T37" s="68" t="s">
        <v>91</v>
      </c>
      <c r="U37" s="65"/>
    </row>
    <row r="38" spans="1:21" s="1" customFormat="1" ht="60.75" customHeight="1" x14ac:dyDescent="0.15">
      <c r="A38" s="220"/>
      <c r="B38" s="73"/>
      <c r="C38" s="65"/>
      <c r="D38" s="65"/>
      <c r="E38" s="29" t="s">
        <v>24</v>
      </c>
      <c r="F38" s="25"/>
      <c r="G38" s="5"/>
      <c r="H38" s="5"/>
      <c r="I38" s="5"/>
      <c r="J38" s="5"/>
      <c r="K38" s="5"/>
      <c r="L38" s="5"/>
      <c r="M38" s="5"/>
      <c r="N38" s="5"/>
      <c r="O38" s="5"/>
      <c r="P38" s="5"/>
      <c r="Q38" s="10"/>
      <c r="R38" s="66"/>
      <c r="S38" s="67"/>
      <c r="T38" s="68"/>
      <c r="U38" s="65"/>
    </row>
    <row r="39" spans="1:21" s="1" customFormat="1" ht="29.25" customHeight="1" x14ac:dyDescent="0.15">
      <c r="A39" s="220"/>
      <c r="B39" s="73">
        <v>15</v>
      </c>
      <c r="C39" s="65" t="s">
        <v>51</v>
      </c>
      <c r="D39" s="65" t="s">
        <v>88</v>
      </c>
      <c r="E39" s="30" t="s">
        <v>23</v>
      </c>
      <c r="F39" s="25"/>
      <c r="H39" s="5">
        <v>1</v>
      </c>
      <c r="I39" s="5">
        <v>1</v>
      </c>
      <c r="J39" s="5"/>
      <c r="K39" s="5"/>
      <c r="L39" s="5"/>
      <c r="M39" s="5"/>
      <c r="N39" s="5"/>
      <c r="O39" s="5"/>
      <c r="P39" s="5"/>
      <c r="Q39" s="10"/>
      <c r="R39" s="66">
        <f>IFERROR(IF(COUNT(F39:Q39)&lt;1,0,IF(COUNT(F40:Q40)&gt;=COUNT(F39:Q39),1,(COUNT(F40:Q40)/COUNT(F39:Q39)))),0)</f>
        <v>0</v>
      </c>
      <c r="S39" s="67" t="s">
        <v>90</v>
      </c>
      <c r="T39" s="68" t="s">
        <v>91</v>
      </c>
      <c r="U39" s="65"/>
    </row>
    <row r="40" spans="1:21" s="1" customFormat="1" ht="30" customHeight="1" x14ac:dyDescent="0.15">
      <c r="A40" s="220"/>
      <c r="B40" s="73"/>
      <c r="C40" s="65"/>
      <c r="D40" s="65"/>
      <c r="E40" s="29" t="s">
        <v>24</v>
      </c>
      <c r="F40" s="25"/>
      <c r="G40" s="5"/>
      <c r="H40" s="5"/>
      <c r="I40" s="5"/>
      <c r="J40" s="5"/>
      <c r="K40" s="5"/>
      <c r="L40" s="5"/>
      <c r="M40" s="5"/>
      <c r="N40" s="5"/>
      <c r="O40" s="5"/>
      <c r="P40" s="5"/>
      <c r="Q40" s="10"/>
      <c r="R40" s="66"/>
      <c r="S40" s="67"/>
      <c r="T40" s="68"/>
      <c r="U40" s="65"/>
    </row>
    <row r="41" spans="1:21" s="1" customFormat="1" ht="30.75" customHeight="1" x14ac:dyDescent="0.15">
      <c r="A41" s="220"/>
      <c r="B41" s="73">
        <v>16</v>
      </c>
      <c r="C41" s="65" t="s">
        <v>51</v>
      </c>
      <c r="D41" s="65" t="s">
        <v>89</v>
      </c>
      <c r="E41" s="30" t="s">
        <v>23</v>
      </c>
      <c r="F41" s="25"/>
      <c r="H41" s="5">
        <v>1</v>
      </c>
      <c r="I41" s="5">
        <v>1</v>
      </c>
      <c r="J41" s="5"/>
      <c r="K41" s="5"/>
      <c r="L41" s="5"/>
      <c r="M41" s="5"/>
      <c r="N41" s="5"/>
      <c r="O41" s="5"/>
      <c r="P41" s="5"/>
      <c r="Q41" s="10"/>
      <c r="R41" s="66">
        <f>IFERROR(IF(COUNT(F41:Q41)&lt;1,0,IF(COUNT(F42:Q42)&gt;=COUNT(F41:Q41),1,(COUNT(F42:Q42)/COUNT(F41:Q41)))),0)</f>
        <v>0</v>
      </c>
      <c r="S41" s="67" t="s">
        <v>90</v>
      </c>
      <c r="T41" s="68" t="s">
        <v>91</v>
      </c>
      <c r="U41" s="65"/>
    </row>
    <row r="42" spans="1:21" s="1" customFormat="1" ht="30.75" customHeight="1" x14ac:dyDescent="0.15">
      <c r="A42" s="220"/>
      <c r="B42" s="73"/>
      <c r="C42" s="65"/>
      <c r="D42" s="65"/>
      <c r="E42" s="29" t="s">
        <v>24</v>
      </c>
      <c r="F42" s="25"/>
      <c r="G42" s="5"/>
      <c r="H42" s="5"/>
      <c r="I42" s="5"/>
      <c r="J42" s="5"/>
      <c r="K42" s="5"/>
      <c r="L42" s="5"/>
      <c r="M42" s="5"/>
      <c r="N42" s="5"/>
      <c r="O42" s="5"/>
      <c r="P42" s="5"/>
      <c r="Q42" s="10"/>
      <c r="R42" s="66"/>
      <c r="S42" s="67"/>
      <c r="T42" s="68"/>
      <c r="U42" s="65"/>
    </row>
    <row r="43" spans="1:21" s="1" customFormat="1" ht="33.75" customHeight="1" x14ac:dyDescent="0.15">
      <c r="A43" s="220"/>
      <c r="B43" s="73">
        <v>17</v>
      </c>
      <c r="C43" s="65" t="s">
        <v>51</v>
      </c>
      <c r="D43" s="65" t="s">
        <v>92</v>
      </c>
      <c r="E43" s="30" t="s">
        <v>23</v>
      </c>
      <c r="F43" s="25"/>
      <c r="G43" s="5"/>
      <c r="H43" s="5">
        <v>1</v>
      </c>
      <c r="I43" s="5">
        <v>1</v>
      </c>
      <c r="J43" s="5"/>
      <c r="K43" s="5"/>
      <c r="L43" s="5"/>
      <c r="M43" s="5"/>
      <c r="N43" s="5"/>
      <c r="O43" s="5"/>
      <c r="P43" s="5"/>
      <c r="Q43" s="10"/>
      <c r="R43" s="66">
        <f>IFERROR(IF(COUNT(F43:Q43)&lt;1,0,IF(COUNT(F44:Q44)&gt;=COUNT(F43:Q43),1,(COUNT(F44:Q44)/COUNT(F43:Q43)))),0)</f>
        <v>0</v>
      </c>
      <c r="S43" s="67" t="s">
        <v>90</v>
      </c>
      <c r="T43" s="68" t="s">
        <v>91</v>
      </c>
      <c r="U43" s="65"/>
    </row>
    <row r="44" spans="1:21" s="1" customFormat="1" ht="41.25" customHeight="1" x14ac:dyDescent="0.15">
      <c r="A44" s="220"/>
      <c r="B44" s="73"/>
      <c r="C44" s="65"/>
      <c r="D44" s="65"/>
      <c r="E44" s="29" t="s">
        <v>24</v>
      </c>
      <c r="F44" s="26"/>
      <c r="G44" s="8"/>
      <c r="H44" s="8"/>
      <c r="I44" s="8"/>
      <c r="J44" s="8"/>
      <c r="K44" s="8"/>
      <c r="L44" s="8"/>
      <c r="M44" s="8"/>
      <c r="N44" s="8"/>
      <c r="O44" s="8"/>
      <c r="P44" s="8"/>
      <c r="Q44" s="12"/>
      <c r="R44" s="66"/>
      <c r="S44" s="67"/>
      <c r="T44" s="68"/>
      <c r="U44" s="65"/>
    </row>
    <row r="45" spans="1:21" s="1" customFormat="1" ht="39.75" customHeight="1" x14ac:dyDescent="0.15">
      <c r="A45" s="220"/>
      <c r="B45" s="73">
        <v>18</v>
      </c>
      <c r="C45" s="65" t="s">
        <v>51</v>
      </c>
      <c r="D45" s="65" t="s">
        <v>93</v>
      </c>
      <c r="E45" s="30" t="s">
        <v>23</v>
      </c>
      <c r="F45" s="25"/>
      <c r="G45" s="5"/>
      <c r="H45" s="5">
        <v>1</v>
      </c>
      <c r="I45" s="5">
        <v>1</v>
      </c>
      <c r="J45" s="5"/>
      <c r="K45" s="5"/>
      <c r="L45" s="5"/>
      <c r="M45" s="5"/>
      <c r="N45" s="5"/>
      <c r="O45" s="5"/>
      <c r="P45" s="5"/>
      <c r="Q45" s="10"/>
      <c r="R45" s="126">
        <f>IFERROR(IF(COUNT(F45:Q45)&lt;1,0,IF(COUNT(F46:Q46)&gt;=COUNT(F45:Q45),1,(COUNT(F46:Q46)/COUNT(F45:Q45)))),0)</f>
        <v>0</v>
      </c>
      <c r="S45" s="67" t="s">
        <v>90</v>
      </c>
      <c r="T45" s="68" t="s">
        <v>91</v>
      </c>
      <c r="U45" s="65"/>
    </row>
    <row r="46" spans="1:21" s="1" customFormat="1" ht="40.5" customHeight="1" x14ac:dyDescent="0.15">
      <c r="A46" s="220"/>
      <c r="B46" s="73"/>
      <c r="C46" s="65"/>
      <c r="D46" s="65"/>
      <c r="E46" s="29" t="s">
        <v>24</v>
      </c>
      <c r="F46" s="25"/>
      <c r="G46" s="5"/>
      <c r="H46" s="5"/>
      <c r="I46" s="5"/>
      <c r="J46" s="5"/>
      <c r="K46" s="5"/>
      <c r="L46" s="5"/>
      <c r="M46" s="5"/>
      <c r="N46" s="5"/>
      <c r="O46" s="5"/>
      <c r="P46" s="5"/>
      <c r="Q46" s="10"/>
      <c r="R46" s="126"/>
      <c r="S46" s="67"/>
      <c r="T46" s="68"/>
      <c r="U46" s="65"/>
    </row>
    <row r="47" spans="1:21" s="1" customFormat="1" ht="42.75" customHeight="1" x14ac:dyDescent="0.15">
      <c r="A47" s="220"/>
      <c r="B47" s="73">
        <v>19</v>
      </c>
      <c r="C47" s="65" t="s">
        <v>51</v>
      </c>
      <c r="D47" s="65" t="s">
        <v>94</v>
      </c>
      <c r="E47" s="30" t="s">
        <v>23</v>
      </c>
      <c r="F47" s="25">
        <v>1</v>
      </c>
      <c r="G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  <c r="M47" s="5">
        <v>1</v>
      </c>
      <c r="N47" s="5">
        <v>1</v>
      </c>
      <c r="O47" s="5">
        <v>1</v>
      </c>
      <c r="P47" s="5">
        <v>1</v>
      </c>
      <c r="Q47" s="10">
        <v>1</v>
      </c>
      <c r="R47" s="126">
        <f>IFERROR(IF(COUNT(F47:Q47)&lt;1,0,IF(COUNT(F48:Q48)&gt;=COUNT(F47:Q47),1,(COUNT(F48:Q48)/COUNT(F47:Q47)))),0)</f>
        <v>0</v>
      </c>
      <c r="S47" s="67" t="s">
        <v>71</v>
      </c>
      <c r="T47" s="68" t="s">
        <v>95</v>
      </c>
      <c r="U47" s="65"/>
    </row>
    <row r="48" spans="1:21" s="1" customFormat="1" ht="44.25" customHeight="1" x14ac:dyDescent="0.15">
      <c r="A48" s="220"/>
      <c r="B48" s="73"/>
      <c r="C48" s="65"/>
      <c r="D48" s="65"/>
      <c r="E48" s="29" t="s">
        <v>24</v>
      </c>
      <c r="F48" s="25"/>
      <c r="G48" s="5"/>
      <c r="H48" s="5"/>
      <c r="I48" s="5"/>
      <c r="J48" s="5"/>
      <c r="K48" s="5"/>
      <c r="L48" s="5"/>
      <c r="M48" s="5"/>
      <c r="N48" s="5"/>
      <c r="O48" s="5"/>
      <c r="P48" s="5"/>
      <c r="Q48" s="10"/>
      <c r="R48" s="126"/>
      <c r="S48" s="67"/>
      <c r="T48" s="68"/>
      <c r="U48" s="65"/>
    </row>
    <row r="49" spans="1:21" s="1" customFormat="1" ht="24" customHeight="1" x14ac:dyDescent="0.15">
      <c r="A49" s="220"/>
      <c r="B49" s="73">
        <v>20</v>
      </c>
      <c r="C49" s="65" t="s">
        <v>51</v>
      </c>
      <c r="D49" s="65" t="s">
        <v>96</v>
      </c>
      <c r="E49" s="30" t="s">
        <v>23</v>
      </c>
      <c r="F49" s="25"/>
      <c r="G49" s="5"/>
      <c r="H49" s="5"/>
      <c r="I49" s="5">
        <v>1</v>
      </c>
      <c r="J49" s="5">
        <v>1</v>
      </c>
      <c r="K49" s="5">
        <v>1</v>
      </c>
      <c r="L49" s="5">
        <v>1</v>
      </c>
      <c r="M49" s="5">
        <v>1</v>
      </c>
      <c r="N49" s="5">
        <v>1</v>
      </c>
      <c r="O49" s="5">
        <v>1</v>
      </c>
      <c r="P49" s="5">
        <v>1</v>
      </c>
      <c r="Q49" s="10">
        <v>1</v>
      </c>
      <c r="R49" s="126">
        <f>IFERROR(IF(COUNT(F49:Q49)&lt;1,0,IF(COUNT(F50:Q50)&gt;=COUNT(F49:Q49),1,(COUNT(F50:Q50)/COUNT(F49:Q49)))),0)</f>
        <v>0</v>
      </c>
      <c r="S49" s="67" t="s">
        <v>97</v>
      </c>
      <c r="T49" s="68" t="s">
        <v>171</v>
      </c>
      <c r="U49" s="65"/>
    </row>
    <row r="50" spans="1:21" s="1" customFormat="1" ht="24" customHeight="1" thickBot="1" x14ac:dyDescent="0.2">
      <c r="A50" s="220"/>
      <c r="B50" s="73"/>
      <c r="C50" s="65"/>
      <c r="D50" s="65"/>
      <c r="E50" s="29" t="s">
        <v>24</v>
      </c>
      <c r="F50" s="27"/>
      <c r="G50" s="7"/>
      <c r="H50" s="7"/>
      <c r="I50" s="7"/>
      <c r="J50" s="7"/>
      <c r="K50" s="7"/>
      <c r="L50" s="7"/>
      <c r="M50" s="7"/>
      <c r="N50" s="7"/>
      <c r="O50" s="7"/>
      <c r="P50" s="7"/>
      <c r="Q50" s="11"/>
      <c r="R50" s="126"/>
      <c r="S50" s="67"/>
      <c r="T50" s="68"/>
      <c r="U50" s="65"/>
    </row>
    <row r="51" spans="1:21" s="1" customFormat="1" ht="28.5" customHeight="1" x14ac:dyDescent="0.15">
      <c r="A51" s="220"/>
      <c r="B51" s="73">
        <v>21</v>
      </c>
      <c r="C51" s="65" t="s">
        <v>51</v>
      </c>
      <c r="D51" s="65" t="s">
        <v>104</v>
      </c>
      <c r="E51" s="30" t="s">
        <v>23</v>
      </c>
      <c r="F51" s="24"/>
      <c r="G51" s="6">
        <v>1</v>
      </c>
      <c r="H51" s="6"/>
      <c r="I51" s="6">
        <v>1</v>
      </c>
      <c r="J51" s="6"/>
      <c r="K51" s="6">
        <v>1</v>
      </c>
      <c r="L51" s="6"/>
      <c r="M51" s="6">
        <v>1</v>
      </c>
      <c r="N51" s="6"/>
      <c r="O51" s="6">
        <v>1</v>
      </c>
      <c r="P51" s="6"/>
      <c r="Q51" s="9">
        <v>1</v>
      </c>
      <c r="R51" s="66">
        <f>IFERROR(IF(COUNT(F51:Q51)&lt;1,0,IF(COUNT(F52:Q52)&gt;=COUNT(F51:Q51),1,(COUNT(F52:Q52)/COUNT(F51:Q51)))),0)</f>
        <v>0</v>
      </c>
      <c r="S51" s="67" t="s">
        <v>97</v>
      </c>
      <c r="T51" s="68"/>
      <c r="U51" s="69"/>
    </row>
    <row r="52" spans="1:21" s="1" customFormat="1" ht="34.5" customHeight="1" x14ac:dyDescent="0.15">
      <c r="A52" s="220"/>
      <c r="B52" s="73"/>
      <c r="C52" s="65"/>
      <c r="D52" s="65"/>
      <c r="E52" s="29" t="s">
        <v>24</v>
      </c>
      <c r="F52" s="25"/>
      <c r="G52" s="5"/>
      <c r="H52" s="5"/>
      <c r="I52" s="5"/>
      <c r="J52" s="5"/>
      <c r="K52" s="5"/>
      <c r="L52" s="5"/>
      <c r="M52" s="5"/>
      <c r="N52" s="5"/>
      <c r="O52" s="5"/>
      <c r="P52" s="5"/>
      <c r="Q52" s="10"/>
      <c r="R52" s="66"/>
      <c r="S52" s="67"/>
      <c r="T52" s="68"/>
      <c r="U52" s="69"/>
    </row>
    <row r="53" spans="1:21" s="1" customFormat="1" ht="30" customHeight="1" x14ac:dyDescent="0.15">
      <c r="A53" s="220"/>
      <c r="B53" s="73">
        <v>22</v>
      </c>
      <c r="C53" s="65" t="s">
        <v>51</v>
      </c>
      <c r="D53" s="65" t="s">
        <v>98</v>
      </c>
      <c r="E53" s="30" t="s">
        <v>23</v>
      </c>
      <c r="F53" s="25"/>
      <c r="G53" s="5"/>
      <c r="H53" s="5">
        <v>1</v>
      </c>
      <c r="I53" s="5"/>
      <c r="J53" s="5">
        <v>1</v>
      </c>
      <c r="K53" s="5"/>
      <c r="L53" s="5">
        <v>1</v>
      </c>
      <c r="M53" s="5"/>
      <c r="N53" s="5">
        <v>1</v>
      </c>
      <c r="O53" s="5"/>
      <c r="P53" s="5">
        <v>1</v>
      </c>
      <c r="Q53" s="10"/>
      <c r="R53" s="66">
        <f>IFERROR(IF(COUNT(F53:Q53)&lt;1,0,IF(COUNT(F54:Q54)&gt;=COUNT(F53:Q53),1,(COUNT(F54:Q54)/COUNT(F53:Q53)))),0)</f>
        <v>0</v>
      </c>
      <c r="S53" s="67" t="s">
        <v>97</v>
      </c>
      <c r="T53" s="68"/>
      <c r="U53" s="69"/>
    </row>
    <row r="54" spans="1:21" s="1" customFormat="1" ht="30.75" customHeight="1" x14ac:dyDescent="0.15">
      <c r="A54" s="220"/>
      <c r="B54" s="73"/>
      <c r="C54" s="65"/>
      <c r="D54" s="65"/>
      <c r="E54" s="29" t="s">
        <v>24</v>
      </c>
      <c r="F54" s="25"/>
      <c r="G54" s="5"/>
      <c r="H54" s="5"/>
      <c r="I54" s="5"/>
      <c r="J54" s="5"/>
      <c r="K54" s="5"/>
      <c r="L54" s="5"/>
      <c r="M54" s="5"/>
      <c r="N54" s="5"/>
      <c r="O54" s="5"/>
      <c r="P54" s="5"/>
      <c r="Q54" s="10"/>
      <c r="R54" s="66"/>
      <c r="S54" s="67"/>
      <c r="T54" s="68"/>
      <c r="U54" s="69"/>
    </row>
    <row r="55" spans="1:21" s="1" customFormat="1" ht="30" customHeight="1" x14ac:dyDescent="0.15">
      <c r="A55" s="220"/>
      <c r="B55" s="73">
        <v>23</v>
      </c>
      <c r="C55" s="65" t="s">
        <v>51</v>
      </c>
      <c r="D55" s="65" t="s">
        <v>166</v>
      </c>
      <c r="E55" s="30" t="s">
        <v>23</v>
      </c>
      <c r="F55" s="25"/>
      <c r="G55" s="5">
        <v>1</v>
      </c>
      <c r="H55" s="5">
        <v>1</v>
      </c>
      <c r="I55" s="5">
        <v>1</v>
      </c>
      <c r="J55" s="5">
        <v>1</v>
      </c>
      <c r="K55" s="5">
        <v>1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10">
        <v>1</v>
      </c>
      <c r="R55" s="66">
        <f>IFERROR(IF(COUNT(F55:Q55)&lt;1,0,IF(COUNT(F56:Q56)&gt;=COUNT(F55:Q55),1,(COUNT(F56:Q56)/COUNT(F55:Q55)))),0)</f>
        <v>0</v>
      </c>
      <c r="S55" s="67" t="s">
        <v>99</v>
      </c>
      <c r="T55" s="68" t="s">
        <v>100</v>
      </c>
      <c r="U55" s="65" t="s">
        <v>101</v>
      </c>
    </row>
    <row r="56" spans="1:21" s="1" customFormat="1" ht="36.75" customHeight="1" x14ac:dyDescent="0.15">
      <c r="A56" s="220"/>
      <c r="B56" s="73"/>
      <c r="C56" s="65"/>
      <c r="D56" s="65"/>
      <c r="E56" s="29" t="s">
        <v>24</v>
      </c>
      <c r="F56" s="25"/>
      <c r="G56" s="5"/>
      <c r="H56" s="5"/>
      <c r="I56" s="5"/>
      <c r="J56" s="5"/>
      <c r="K56" s="5"/>
      <c r="L56" s="5"/>
      <c r="M56" s="5"/>
      <c r="N56" s="5"/>
      <c r="O56" s="5"/>
      <c r="P56" s="5"/>
      <c r="Q56" s="10"/>
      <c r="R56" s="66"/>
      <c r="S56" s="67"/>
      <c r="T56" s="68"/>
      <c r="U56" s="69"/>
    </row>
    <row r="57" spans="1:21" s="1" customFormat="1" ht="35.25" customHeight="1" x14ac:dyDescent="0.15">
      <c r="A57" s="220"/>
      <c r="B57" s="73">
        <v>24</v>
      </c>
      <c r="C57" s="65" t="s">
        <v>51</v>
      </c>
      <c r="D57" s="65" t="s">
        <v>102</v>
      </c>
      <c r="E57" s="30" t="s">
        <v>23</v>
      </c>
      <c r="F57" s="25"/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10">
        <v>1</v>
      </c>
      <c r="R57" s="66">
        <f>IFERROR(IF(COUNT(F57:Q57)&lt;1,0,IF(COUNT(F58:Q58)&gt;=COUNT(F57:Q57),1,(COUNT(F58:Q58)/COUNT(F57:Q57)))),0)</f>
        <v>0</v>
      </c>
      <c r="S57" s="67" t="s">
        <v>97</v>
      </c>
      <c r="T57" s="68" t="s">
        <v>106</v>
      </c>
      <c r="U57" s="65" t="s">
        <v>103</v>
      </c>
    </row>
    <row r="58" spans="1:21" s="1" customFormat="1" ht="33" customHeight="1" x14ac:dyDescent="0.15">
      <c r="A58" s="220"/>
      <c r="B58" s="73"/>
      <c r="C58" s="65"/>
      <c r="D58" s="65"/>
      <c r="E58" s="29" t="s">
        <v>24</v>
      </c>
      <c r="F58" s="25"/>
      <c r="G58" s="5"/>
      <c r="H58" s="5"/>
      <c r="I58" s="5"/>
      <c r="J58" s="5"/>
      <c r="K58" s="5"/>
      <c r="L58" s="5"/>
      <c r="M58" s="5"/>
      <c r="N58" s="5"/>
      <c r="O58" s="5"/>
      <c r="P58" s="5"/>
      <c r="Q58" s="10"/>
      <c r="R58" s="66"/>
      <c r="S58" s="67"/>
      <c r="T58" s="68"/>
      <c r="U58" s="69"/>
    </row>
    <row r="59" spans="1:21" s="1" customFormat="1" ht="31.5" customHeight="1" x14ac:dyDescent="0.15">
      <c r="A59" s="220"/>
      <c r="B59" s="73">
        <v>25</v>
      </c>
      <c r="C59" s="65" t="s">
        <v>51</v>
      </c>
      <c r="D59" s="65" t="s">
        <v>150</v>
      </c>
      <c r="E59" s="30" t="s">
        <v>23</v>
      </c>
      <c r="F59" s="25">
        <v>1</v>
      </c>
      <c r="G59" s="5">
        <v>1</v>
      </c>
      <c r="H59" s="5">
        <v>1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  <c r="N59" s="5">
        <v>1</v>
      </c>
      <c r="O59" s="5">
        <v>1</v>
      </c>
      <c r="P59" s="5">
        <v>1</v>
      </c>
      <c r="Q59" s="10">
        <v>1</v>
      </c>
      <c r="R59" s="66">
        <f>IFERROR(IF(COUNT(F59:Q59)&lt;1,0,IF(COUNT(F60:Q60)&gt;=COUNT(F59:Q59),1,(COUNT(F60:Q60)/COUNT(F59:Q59)))),0)</f>
        <v>0</v>
      </c>
      <c r="S59" s="67" t="s">
        <v>97</v>
      </c>
      <c r="T59" s="68" t="s">
        <v>108</v>
      </c>
      <c r="U59" s="65"/>
    </row>
    <row r="60" spans="1:21" s="1" customFormat="1" ht="34.5" customHeight="1" x14ac:dyDescent="0.15">
      <c r="A60" s="220"/>
      <c r="B60" s="73"/>
      <c r="C60" s="65"/>
      <c r="D60" s="65"/>
      <c r="E60" s="29" t="s">
        <v>24</v>
      </c>
      <c r="F60" s="25"/>
      <c r="G60" s="5"/>
      <c r="H60" s="5"/>
      <c r="I60" s="5"/>
      <c r="J60" s="5"/>
      <c r="K60" s="5"/>
      <c r="L60" s="5"/>
      <c r="M60" s="5"/>
      <c r="N60" s="5"/>
      <c r="O60" s="5"/>
      <c r="P60" s="5"/>
      <c r="Q60" s="10"/>
      <c r="R60" s="66"/>
      <c r="S60" s="67"/>
      <c r="T60" s="68"/>
      <c r="U60" s="69"/>
    </row>
    <row r="61" spans="1:21" s="1" customFormat="1" ht="28.5" customHeight="1" x14ac:dyDescent="0.15">
      <c r="A61" s="220"/>
      <c r="B61" s="73">
        <v>26</v>
      </c>
      <c r="C61" s="65" t="s">
        <v>51</v>
      </c>
      <c r="D61" s="65" t="s">
        <v>105</v>
      </c>
      <c r="E61" s="30" t="s">
        <v>23</v>
      </c>
      <c r="F61" s="25">
        <v>1</v>
      </c>
      <c r="G61" s="5">
        <v>1</v>
      </c>
      <c r="H61" s="5">
        <v>1</v>
      </c>
      <c r="I61" s="5">
        <v>1</v>
      </c>
      <c r="J61" s="5">
        <v>1</v>
      </c>
      <c r="K61" s="5">
        <v>1</v>
      </c>
      <c r="L61" s="5">
        <v>1</v>
      </c>
      <c r="M61" s="5">
        <v>1</v>
      </c>
      <c r="N61" s="5">
        <v>1</v>
      </c>
      <c r="O61" s="5">
        <v>1</v>
      </c>
      <c r="P61" s="5">
        <v>1</v>
      </c>
      <c r="Q61" s="10">
        <v>1</v>
      </c>
      <c r="R61" s="66">
        <f>IFERROR(IF(COUNT(F61:Q61)&lt;1,0,IF(COUNT(F62:Q62)&gt;=COUNT(F61:Q61),1,(COUNT(F62:Q62)/COUNT(F61:Q61)))),0)</f>
        <v>0</v>
      </c>
      <c r="S61" s="67" t="s">
        <v>97</v>
      </c>
      <c r="T61" s="68" t="s">
        <v>109</v>
      </c>
      <c r="U61" s="65"/>
    </row>
    <row r="62" spans="1:21" s="1" customFormat="1" ht="30.75" customHeight="1" x14ac:dyDescent="0.15">
      <c r="A62" s="220"/>
      <c r="B62" s="73"/>
      <c r="C62" s="65"/>
      <c r="D62" s="65"/>
      <c r="E62" s="29" t="s">
        <v>24</v>
      </c>
      <c r="F62" s="25"/>
      <c r="G62" s="5"/>
      <c r="H62" s="5"/>
      <c r="I62" s="5"/>
      <c r="J62" s="5"/>
      <c r="K62" s="5"/>
      <c r="L62" s="5"/>
      <c r="M62" s="5"/>
      <c r="N62" s="5"/>
      <c r="O62" s="5"/>
      <c r="P62" s="5"/>
      <c r="Q62" s="10"/>
      <c r="R62" s="66"/>
      <c r="S62" s="67"/>
      <c r="T62" s="68"/>
      <c r="U62" s="65"/>
    </row>
    <row r="63" spans="1:21" s="1" customFormat="1" ht="39.75" customHeight="1" x14ac:dyDescent="0.15">
      <c r="A63" s="220"/>
      <c r="B63" s="73">
        <v>27</v>
      </c>
      <c r="C63" s="65" t="s">
        <v>51</v>
      </c>
      <c r="D63" s="65" t="s">
        <v>146</v>
      </c>
      <c r="E63" s="30" t="s">
        <v>23</v>
      </c>
      <c r="F63" s="25">
        <v>1</v>
      </c>
      <c r="G63" s="5">
        <v>1</v>
      </c>
      <c r="H63" s="5">
        <v>1</v>
      </c>
      <c r="I63" s="5">
        <v>1</v>
      </c>
      <c r="J63" s="5">
        <v>1</v>
      </c>
      <c r="K63" s="5">
        <v>1</v>
      </c>
      <c r="L63" s="5">
        <v>1</v>
      </c>
      <c r="M63" s="5">
        <v>1</v>
      </c>
      <c r="N63" s="5">
        <v>1</v>
      </c>
      <c r="O63" s="5">
        <v>1</v>
      </c>
      <c r="P63" s="5">
        <v>1</v>
      </c>
      <c r="Q63" s="10">
        <v>1</v>
      </c>
      <c r="R63" s="66">
        <f>IFERROR(IF(COUNT(F63:Q63)&lt;1,0,IF(COUNT(F64:Q64)&gt;=COUNT(F63:Q63),1,(COUNT(F64:Q64)/COUNT(F63:Q63)))),0)</f>
        <v>0</v>
      </c>
      <c r="S63" s="67" t="s">
        <v>97</v>
      </c>
      <c r="T63" s="68" t="s">
        <v>147</v>
      </c>
      <c r="U63" s="65"/>
    </row>
    <row r="64" spans="1:21" s="1" customFormat="1" ht="37.5" customHeight="1" x14ac:dyDescent="0.15">
      <c r="A64" s="220"/>
      <c r="B64" s="73"/>
      <c r="C64" s="65"/>
      <c r="D64" s="65"/>
      <c r="E64" s="29" t="s">
        <v>24</v>
      </c>
      <c r="F64" s="25"/>
      <c r="G64" s="5"/>
      <c r="H64" s="5"/>
      <c r="I64" s="5"/>
      <c r="J64" s="5"/>
      <c r="K64" s="5"/>
      <c r="L64" s="5"/>
      <c r="M64" s="5"/>
      <c r="N64" s="5"/>
      <c r="O64" s="5"/>
      <c r="P64" s="5"/>
      <c r="Q64" s="10"/>
      <c r="R64" s="66"/>
      <c r="S64" s="67"/>
      <c r="T64" s="68"/>
      <c r="U64" s="65"/>
    </row>
    <row r="65" spans="1:21" s="1" customFormat="1" ht="24" customHeight="1" x14ac:dyDescent="0.15">
      <c r="A65" s="220"/>
      <c r="B65" s="73">
        <v>28</v>
      </c>
      <c r="C65" s="65" t="s">
        <v>51</v>
      </c>
      <c r="D65" s="65" t="s">
        <v>107</v>
      </c>
      <c r="E65" s="30" t="s">
        <v>23</v>
      </c>
      <c r="F65" s="25">
        <v>1</v>
      </c>
      <c r="G65" s="5">
        <v>1</v>
      </c>
      <c r="H65" s="5">
        <v>1</v>
      </c>
      <c r="I65" s="5">
        <v>1</v>
      </c>
      <c r="J65" s="5">
        <v>1</v>
      </c>
      <c r="K65" s="5">
        <v>1</v>
      </c>
      <c r="L65" s="5">
        <v>1</v>
      </c>
      <c r="M65" s="5">
        <v>11</v>
      </c>
      <c r="N65" s="5">
        <v>1</v>
      </c>
      <c r="O65" s="5">
        <v>1</v>
      </c>
      <c r="P65" s="5">
        <v>1</v>
      </c>
      <c r="Q65" s="10"/>
      <c r="R65" s="66">
        <f>IFERROR(IF(COUNT(F65:Q65)&lt;1,0,IF(COUNT(F66:Q66)&gt;=COUNT(F65:Q65),1,(COUNT(F66:Q66)/COUNT(F65:Q65)))),0)</f>
        <v>0</v>
      </c>
      <c r="S65" s="67" t="s">
        <v>97</v>
      </c>
      <c r="T65" s="68" t="s">
        <v>110</v>
      </c>
      <c r="U65" s="69"/>
    </row>
    <row r="66" spans="1:21" s="1" customFormat="1" ht="30" customHeight="1" x14ac:dyDescent="0.15">
      <c r="A66" s="220"/>
      <c r="B66" s="73"/>
      <c r="C66" s="65"/>
      <c r="D66" s="65"/>
      <c r="E66" s="29" t="s">
        <v>24</v>
      </c>
      <c r="F66" s="25"/>
      <c r="G66" s="5"/>
      <c r="H66" s="5"/>
      <c r="I66" s="5"/>
      <c r="J66" s="5"/>
      <c r="K66" s="5"/>
      <c r="L66" s="5"/>
      <c r="M66" s="5"/>
      <c r="N66" s="5"/>
      <c r="O66" s="5"/>
      <c r="P66" s="5"/>
      <c r="Q66" s="10"/>
      <c r="R66" s="66"/>
      <c r="S66" s="67"/>
      <c r="T66" s="68"/>
      <c r="U66" s="69"/>
    </row>
    <row r="67" spans="1:21" s="1" customFormat="1" ht="42" customHeight="1" x14ac:dyDescent="0.15">
      <c r="A67" s="220"/>
      <c r="B67" s="73">
        <v>29</v>
      </c>
      <c r="C67" s="65" t="s">
        <v>51</v>
      </c>
      <c r="D67" s="65" t="s">
        <v>113</v>
      </c>
      <c r="E67" s="30" t="s">
        <v>23</v>
      </c>
      <c r="F67" s="25"/>
      <c r="G67" s="5">
        <v>1</v>
      </c>
      <c r="H67" s="5"/>
      <c r="I67" s="5">
        <v>1</v>
      </c>
      <c r="J67" s="5"/>
      <c r="K67" s="5">
        <v>1</v>
      </c>
      <c r="L67" s="5"/>
      <c r="M67" s="5">
        <v>1</v>
      </c>
      <c r="N67" s="5"/>
      <c r="O67" s="5">
        <v>1</v>
      </c>
      <c r="P67" s="5"/>
      <c r="Q67" s="10">
        <v>1</v>
      </c>
      <c r="R67" s="66">
        <f>IFERROR(IF(COUNT(F67:Q67)&lt;1,0,IF(COUNT(F68:Q68)&gt;=COUNT(F67:Q67),1,(COUNT(F68:Q68)/COUNT(F67:Q67)))),0)</f>
        <v>0</v>
      </c>
      <c r="S67" s="67" t="s">
        <v>111</v>
      </c>
      <c r="T67" s="68" t="s">
        <v>112</v>
      </c>
      <c r="U67" s="69"/>
    </row>
    <row r="68" spans="1:21" s="1" customFormat="1" ht="41.25" customHeight="1" x14ac:dyDescent="0.15">
      <c r="A68" s="220"/>
      <c r="B68" s="73"/>
      <c r="C68" s="65"/>
      <c r="D68" s="65"/>
      <c r="E68" s="29" t="s">
        <v>24</v>
      </c>
      <c r="F68" s="25"/>
      <c r="G68" s="5"/>
      <c r="H68" s="5"/>
      <c r="I68" s="5"/>
      <c r="J68" s="5"/>
      <c r="K68" s="5"/>
      <c r="L68" s="5"/>
      <c r="M68" s="5"/>
      <c r="N68" s="5"/>
      <c r="O68" s="5"/>
      <c r="P68" s="5"/>
      <c r="Q68" s="10"/>
      <c r="R68" s="66"/>
      <c r="S68" s="67"/>
      <c r="T68" s="68"/>
      <c r="U68" s="69"/>
    </row>
    <row r="69" spans="1:21" s="1" customFormat="1" ht="30" customHeight="1" x14ac:dyDescent="0.15">
      <c r="A69" s="220"/>
      <c r="B69" s="73">
        <v>30</v>
      </c>
      <c r="C69" s="65" t="s">
        <v>51</v>
      </c>
      <c r="D69" s="74" t="s">
        <v>114</v>
      </c>
      <c r="E69" s="30" t="s">
        <v>23</v>
      </c>
      <c r="F69" s="25"/>
      <c r="G69" s="5"/>
      <c r="H69" s="5"/>
      <c r="I69" s="5">
        <v>1</v>
      </c>
      <c r="J69" s="5"/>
      <c r="K69" s="5"/>
      <c r="L69" s="5"/>
      <c r="M69" s="5"/>
      <c r="N69" s="5">
        <v>1</v>
      </c>
      <c r="O69" s="5"/>
      <c r="P69" s="5"/>
      <c r="Q69" s="10"/>
      <c r="R69" s="66">
        <f>IFERROR(IF(COUNT(F69:Q69)&lt;1,0,IF(COUNT(F70:Q70)&gt;=COUNT(F69:Q69),1,(COUNT(F70:Q70)/COUNT(F69:Q69)))),0)</f>
        <v>0</v>
      </c>
      <c r="S69" s="67" t="s">
        <v>117</v>
      </c>
      <c r="T69" s="68" t="s">
        <v>118</v>
      </c>
      <c r="U69" s="65"/>
    </row>
    <row r="70" spans="1:21" s="1" customFormat="1" ht="36" customHeight="1" x14ac:dyDescent="0.15">
      <c r="A70" s="220"/>
      <c r="B70" s="73"/>
      <c r="C70" s="65"/>
      <c r="D70" s="74"/>
      <c r="E70" s="29" t="s">
        <v>24</v>
      </c>
      <c r="F70" s="25"/>
      <c r="G70" s="5"/>
      <c r="H70" s="5"/>
      <c r="I70" s="5"/>
      <c r="J70" s="5"/>
      <c r="K70" s="5"/>
      <c r="L70" s="5"/>
      <c r="M70" s="5"/>
      <c r="N70" s="5"/>
      <c r="O70" s="5"/>
      <c r="P70" s="5"/>
      <c r="Q70" s="10"/>
      <c r="R70" s="66"/>
      <c r="S70" s="67"/>
      <c r="T70" s="68"/>
      <c r="U70" s="65"/>
    </row>
    <row r="71" spans="1:21" s="1" customFormat="1" ht="32.25" customHeight="1" x14ac:dyDescent="0.15">
      <c r="A71" s="220"/>
      <c r="B71" s="73">
        <v>31</v>
      </c>
      <c r="C71" s="65" t="s">
        <v>51</v>
      </c>
      <c r="D71" s="74" t="s">
        <v>116</v>
      </c>
      <c r="E71" s="30" t="s">
        <v>23</v>
      </c>
      <c r="F71" s="25"/>
      <c r="G71" s="5"/>
      <c r="H71" s="5"/>
      <c r="I71" s="5">
        <v>1</v>
      </c>
      <c r="J71" s="5"/>
      <c r="K71" s="5"/>
      <c r="L71" s="5"/>
      <c r="M71" s="5"/>
      <c r="N71" s="5">
        <v>1</v>
      </c>
      <c r="O71" s="5"/>
      <c r="P71" s="5"/>
      <c r="Q71" s="10"/>
      <c r="R71" s="66">
        <f>IFERROR(IF(COUNT(F71:Q71)&lt;1,0,IF(COUNT(F72:Q72)&gt;=COUNT(F71:Q71),1,(COUNT(F72:Q72)/COUNT(F71:Q71)))),0)</f>
        <v>0</v>
      </c>
      <c r="S71" s="67" t="s">
        <v>172</v>
      </c>
      <c r="T71" s="68" t="s">
        <v>118</v>
      </c>
      <c r="U71" s="65"/>
    </row>
    <row r="72" spans="1:21" s="1" customFormat="1" ht="27" customHeight="1" x14ac:dyDescent="0.15">
      <c r="A72" s="220"/>
      <c r="B72" s="73"/>
      <c r="C72" s="65"/>
      <c r="D72" s="74"/>
      <c r="E72" s="29" t="s">
        <v>24</v>
      </c>
      <c r="F72" s="25"/>
      <c r="G72" s="5"/>
      <c r="H72" s="5"/>
      <c r="I72" s="5"/>
      <c r="J72" s="5"/>
      <c r="K72" s="5"/>
      <c r="L72" s="5"/>
      <c r="M72" s="5"/>
      <c r="N72" s="5"/>
      <c r="O72" s="5"/>
      <c r="P72" s="5"/>
      <c r="Q72" s="10"/>
      <c r="R72" s="66"/>
      <c r="S72" s="67"/>
      <c r="T72" s="68"/>
      <c r="U72" s="69"/>
    </row>
    <row r="73" spans="1:21" s="1" customFormat="1" ht="24" customHeight="1" x14ac:dyDescent="0.15">
      <c r="A73" s="220"/>
      <c r="B73" s="73">
        <v>32</v>
      </c>
      <c r="C73" s="65" t="s">
        <v>51</v>
      </c>
      <c r="D73" s="65" t="s">
        <v>119</v>
      </c>
      <c r="E73" s="30" t="s">
        <v>23</v>
      </c>
      <c r="F73" s="25"/>
      <c r="G73" s="5">
        <v>1</v>
      </c>
      <c r="H73" s="5"/>
      <c r="I73" s="5">
        <v>1</v>
      </c>
      <c r="J73" s="5"/>
      <c r="K73" s="5">
        <v>1</v>
      </c>
      <c r="L73" s="5"/>
      <c r="M73" s="5">
        <v>1</v>
      </c>
      <c r="N73" s="5"/>
      <c r="O73" s="5">
        <v>1</v>
      </c>
      <c r="P73" s="5"/>
      <c r="Q73" s="10"/>
      <c r="R73" s="66">
        <f>IFERROR(IF(COUNT(F73:Q73)&lt;1,0,IF(COUNT(F74:Q74)&gt;=COUNT(F73:Q73),1,(COUNT(F74:Q74)/COUNT(F73:Q73)))),0)</f>
        <v>0</v>
      </c>
      <c r="S73" s="67" t="s">
        <v>68</v>
      </c>
      <c r="T73" s="68" t="s">
        <v>120</v>
      </c>
      <c r="U73" s="69"/>
    </row>
    <row r="74" spans="1:21" s="1" customFormat="1" ht="28.5" customHeight="1" x14ac:dyDescent="0.15">
      <c r="A74" s="220"/>
      <c r="B74" s="73"/>
      <c r="C74" s="65"/>
      <c r="D74" s="65"/>
      <c r="E74" s="29" t="s">
        <v>24</v>
      </c>
      <c r="F74" s="25"/>
      <c r="G74" s="5"/>
      <c r="H74" s="5"/>
      <c r="I74" s="5"/>
      <c r="J74" s="5"/>
      <c r="K74" s="5"/>
      <c r="L74" s="5"/>
      <c r="M74" s="5"/>
      <c r="N74" s="5"/>
      <c r="O74" s="5"/>
      <c r="P74" s="5"/>
      <c r="Q74" s="10"/>
      <c r="R74" s="66"/>
      <c r="S74" s="67"/>
      <c r="T74" s="68"/>
      <c r="U74" s="69"/>
    </row>
    <row r="75" spans="1:21" s="1" customFormat="1" ht="28.5" customHeight="1" x14ac:dyDescent="0.15">
      <c r="A75" s="220"/>
      <c r="B75" s="73">
        <v>33</v>
      </c>
      <c r="C75" s="65" t="s">
        <v>51</v>
      </c>
      <c r="D75" s="74" t="s">
        <v>121</v>
      </c>
      <c r="E75" s="30" t="s">
        <v>23</v>
      </c>
      <c r="F75" s="25"/>
      <c r="G75" s="5">
        <v>1</v>
      </c>
      <c r="H75" s="5">
        <v>1</v>
      </c>
      <c r="I75" s="5">
        <v>1</v>
      </c>
      <c r="J75" s="5">
        <v>1</v>
      </c>
      <c r="K75" s="5">
        <v>1</v>
      </c>
      <c r="L75" s="5">
        <v>1</v>
      </c>
      <c r="M75" s="5">
        <v>1</v>
      </c>
      <c r="N75" s="5">
        <v>1</v>
      </c>
      <c r="O75" s="5">
        <v>1</v>
      </c>
      <c r="P75" s="5">
        <v>1</v>
      </c>
      <c r="Q75" s="10">
        <v>1</v>
      </c>
      <c r="R75" s="66">
        <f>IFERROR(IF(COUNT(F75:Q75)&lt;1,0,IF(COUNT(F76:Q76)&gt;=COUNT(F75:Q75),1,(COUNT(F76:Q76)/COUNT(F75:Q75)))),0)</f>
        <v>0</v>
      </c>
      <c r="S75" s="67" t="s">
        <v>111</v>
      </c>
      <c r="T75" s="68" t="s">
        <v>118</v>
      </c>
      <c r="U75" s="69"/>
    </row>
    <row r="76" spans="1:21" s="1" customFormat="1" ht="33.75" customHeight="1" x14ac:dyDescent="0.15">
      <c r="A76" s="220"/>
      <c r="B76" s="73"/>
      <c r="C76" s="65"/>
      <c r="D76" s="74"/>
      <c r="E76" s="29" t="s">
        <v>24</v>
      </c>
      <c r="F76" s="25"/>
      <c r="G76" s="5"/>
      <c r="H76" s="5"/>
      <c r="I76" s="5"/>
      <c r="J76" s="5"/>
      <c r="K76" s="5"/>
      <c r="L76" s="5"/>
      <c r="M76" s="5"/>
      <c r="N76" s="5"/>
      <c r="O76" s="5"/>
      <c r="P76" s="5"/>
      <c r="Q76" s="10"/>
      <c r="R76" s="66"/>
      <c r="S76" s="67"/>
      <c r="T76" s="68"/>
      <c r="U76" s="69"/>
    </row>
    <row r="77" spans="1:21" s="1" customFormat="1" ht="36.75" customHeight="1" x14ac:dyDescent="0.15">
      <c r="A77" s="220"/>
      <c r="B77" s="73">
        <v>34</v>
      </c>
      <c r="C77" s="65" t="s">
        <v>51</v>
      </c>
      <c r="D77" s="65" t="s">
        <v>122</v>
      </c>
      <c r="E77" s="30" t="s">
        <v>23</v>
      </c>
      <c r="F77" s="25"/>
      <c r="G77" s="5"/>
      <c r="H77" s="5">
        <v>1</v>
      </c>
      <c r="I77" s="5"/>
      <c r="J77" s="5"/>
      <c r="K77" s="5"/>
      <c r="L77" s="5">
        <v>1</v>
      </c>
      <c r="M77" s="5">
        <v>1</v>
      </c>
      <c r="N77" s="5">
        <v>1</v>
      </c>
      <c r="O77" s="5">
        <v>1</v>
      </c>
      <c r="P77" s="5"/>
      <c r="Q77" s="10"/>
      <c r="R77" s="66">
        <f>IFERROR(IF(COUNT(F77:Q77)&lt;1,0,IF(COUNT(F78:Q78)&gt;=COUNT(F77:Q77),1,(COUNT(F78:Q78)/COUNT(F77:Q77)))),0)</f>
        <v>0</v>
      </c>
      <c r="S77" s="67" t="s">
        <v>97</v>
      </c>
      <c r="T77" s="68" t="s">
        <v>123</v>
      </c>
      <c r="U77" s="65"/>
    </row>
    <row r="78" spans="1:21" s="1" customFormat="1" ht="38.25" customHeight="1" x14ac:dyDescent="0.15">
      <c r="A78" s="220"/>
      <c r="B78" s="73"/>
      <c r="C78" s="65"/>
      <c r="D78" s="65"/>
      <c r="E78" s="29" t="s">
        <v>24</v>
      </c>
      <c r="F78" s="25"/>
      <c r="G78" s="5"/>
      <c r="H78" s="5"/>
      <c r="I78" s="5"/>
      <c r="J78" s="5"/>
      <c r="K78" s="5"/>
      <c r="L78" s="5"/>
      <c r="M78" s="5"/>
      <c r="N78" s="5"/>
      <c r="O78" s="5"/>
      <c r="P78" s="5"/>
      <c r="Q78" s="10"/>
      <c r="R78" s="66"/>
      <c r="S78" s="67"/>
      <c r="T78" s="68"/>
      <c r="U78" s="69"/>
    </row>
    <row r="79" spans="1:21" s="1" customFormat="1" ht="33.75" customHeight="1" x14ac:dyDescent="0.15">
      <c r="A79" s="220"/>
      <c r="B79" s="73">
        <v>35</v>
      </c>
      <c r="C79" s="65" t="s">
        <v>51</v>
      </c>
      <c r="D79" s="65" t="s">
        <v>124</v>
      </c>
      <c r="E79" s="30" t="s">
        <v>23</v>
      </c>
      <c r="F79" s="25"/>
      <c r="G79" s="5"/>
      <c r="H79" s="5">
        <v>1</v>
      </c>
      <c r="I79" s="5"/>
      <c r="J79" s="5"/>
      <c r="K79" s="5"/>
      <c r="L79" s="5"/>
      <c r="M79" s="5"/>
      <c r="N79" s="5"/>
      <c r="O79" s="5"/>
      <c r="P79" s="5"/>
      <c r="Q79" s="10"/>
      <c r="R79" s="66">
        <f>IFERROR(IF(COUNT(F79:Q79)&lt;1,0,IF(COUNT(F80:Q80)&gt;=COUNT(F79:Q79),1,(COUNT(F80:Q80)/COUNT(F79:Q79)))),0)</f>
        <v>0</v>
      </c>
      <c r="S79" s="67" t="s">
        <v>71</v>
      </c>
      <c r="T79" s="68"/>
      <c r="U79" s="65"/>
    </row>
    <row r="80" spans="1:21" s="1" customFormat="1" ht="34.5" customHeight="1" x14ac:dyDescent="0.15">
      <c r="A80" s="220"/>
      <c r="B80" s="73"/>
      <c r="C80" s="65"/>
      <c r="D80" s="65"/>
      <c r="E80" s="29" t="s">
        <v>24</v>
      </c>
      <c r="F80" s="25"/>
      <c r="G80" s="5"/>
      <c r="H80" s="5"/>
      <c r="I80" s="5"/>
      <c r="J80" s="5"/>
      <c r="K80" s="5"/>
      <c r="L80" s="5"/>
      <c r="M80" s="5"/>
      <c r="N80" s="5"/>
      <c r="O80" s="5"/>
      <c r="P80" s="5"/>
      <c r="Q80" s="10"/>
      <c r="R80" s="66"/>
      <c r="S80" s="67"/>
      <c r="T80" s="68"/>
      <c r="U80" s="69"/>
    </row>
    <row r="81" spans="1:21" s="1" customFormat="1" ht="37.5" customHeight="1" x14ac:dyDescent="0.15">
      <c r="A81" s="220"/>
      <c r="B81" s="73">
        <v>36</v>
      </c>
      <c r="C81" s="65" t="s">
        <v>51</v>
      </c>
      <c r="D81" s="65" t="s">
        <v>125</v>
      </c>
      <c r="E81" s="30" t="s">
        <v>23</v>
      </c>
      <c r="F81" s="25">
        <v>1</v>
      </c>
      <c r="G81" s="5">
        <v>1</v>
      </c>
      <c r="H81" s="5">
        <v>1</v>
      </c>
      <c r="I81" s="5">
        <v>1</v>
      </c>
      <c r="J81" s="5">
        <v>1</v>
      </c>
      <c r="K81" s="5">
        <v>1</v>
      </c>
      <c r="L81" s="5">
        <v>1</v>
      </c>
      <c r="M81" s="5">
        <v>1</v>
      </c>
      <c r="N81" s="5">
        <v>1</v>
      </c>
      <c r="O81" s="5">
        <v>1</v>
      </c>
      <c r="P81" s="5">
        <v>1</v>
      </c>
      <c r="Q81" s="10">
        <v>1</v>
      </c>
      <c r="R81" s="66">
        <f>IFERROR(IF(COUNT(F81:Q81)&lt;1,0,IF(COUNT(F82:Q82)&gt;=COUNT(F81:Q81),1,(COUNT(F82:Q82)/COUNT(F81:Q81)))),0)</f>
        <v>0</v>
      </c>
      <c r="S81" s="67" t="s">
        <v>130</v>
      </c>
      <c r="T81" s="68" t="s">
        <v>128</v>
      </c>
      <c r="U81" s="69"/>
    </row>
    <row r="82" spans="1:21" s="1" customFormat="1" ht="32.25" customHeight="1" x14ac:dyDescent="0.15">
      <c r="A82" s="220"/>
      <c r="B82" s="73"/>
      <c r="C82" s="65"/>
      <c r="D82" s="65"/>
      <c r="E82" s="29" t="s">
        <v>24</v>
      </c>
      <c r="F82" s="25"/>
      <c r="G82" s="5"/>
      <c r="H82" s="5"/>
      <c r="I82" s="5"/>
      <c r="J82" s="5"/>
      <c r="K82" s="5"/>
      <c r="L82" s="5"/>
      <c r="M82" s="5"/>
      <c r="N82" s="5"/>
      <c r="O82" s="5"/>
      <c r="P82" s="5"/>
      <c r="Q82" s="10"/>
      <c r="R82" s="66"/>
      <c r="S82" s="67"/>
      <c r="T82" s="68"/>
      <c r="U82" s="69"/>
    </row>
    <row r="83" spans="1:21" s="1" customFormat="1" ht="27" customHeight="1" x14ac:dyDescent="0.15">
      <c r="A83" s="220"/>
      <c r="B83" s="73">
        <v>37</v>
      </c>
      <c r="C83" s="65" t="s">
        <v>51</v>
      </c>
      <c r="D83" s="65" t="s">
        <v>126</v>
      </c>
      <c r="E83" s="30" t="s">
        <v>23</v>
      </c>
      <c r="F83" s="25"/>
      <c r="G83" s="5">
        <v>1</v>
      </c>
      <c r="H83" s="5">
        <v>1</v>
      </c>
      <c r="I83" s="5"/>
      <c r="J83" s="5"/>
      <c r="K83" s="5"/>
      <c r="L83" s="5"/>
      <c r="M83" s="5"/>
      <c r="N83" s="5"/>
      <c r="O83" s="5"/>
      <c r="P83" s="5"/>
      <c r="Q83" s="10"/>
      <c r="R83" s="66">
        <f>IFERROR(IF(COUNT(F83:Q83)&lt;1,0,IF(COUNT(F84:Q84)&gt;=COUNT(F83:Q83),1,(COUNT(F84:Q84)/COUNT(F83:Q83)))),0)</f>
        <v>0</v>
      </c>
      <c r="S83" s="67" t="s">
        <v>127</v>
      </c>
      <c r="T83" s="68"/>
      <c r="U83" s="69"/>
    </row>
    <row r="84" spans="1:21" s="1" customFormat="1" ht="30" customHeight="1" thickBot="1" x14ac:dyDescent="0.2">
      <c r="A84" s="220"/>
      <c r="B84" s="73"/>
      <c r="C84" s="65"/>
      <c r="D84" s="65"/>
      <c r="E84" s="29" t="s">
        <v>24</v>
      </c>
      <c r="F84" s="27"/>
      <c r="G84" s="7"/>
      <c r="H84" s="7"/>
      <c r="I84" s="7"/>
      <c r="J84" s="7"/>
      <c r="K84" s="7"/>
      <c r="L84" s="7"/>
      <c r="M84" s="7"/>
      <c r="N84" s="7"/>
      <c r="O84" s="7"/>
      <c r="P84" s="7"/>
      <c r="Q84" s="11"/>
      <c r="R84" s="66"/>
      <c r="S84" s="67"/>
      <c r="T84" s="68"/>
      <c r="U84" s="69"/>
    </row>
    <row r="85" spans="1:21" s="1" customFormat="1" ht="27" customHeight="1" x14ac:dyDescent="0.15">
      <c r="A85" s="220"/>
      <c r="B85" s="73">
        <v>38</v>
      </c>
      <c r="C85" s="65" t="s">
        <v>51</v>
      </c>
      <c r="D85" s="65" t="s">
        <v>129</v>
      </c>
      <c r="E85" s="30" t="s">
        <v>23</v>
      </c>
      <c r="F85" s="25">
        <v>1</v>
      </c>
      <c r="G85" s="5">
        <v>1</v>
      </c>
      <c r="H85" s="5">
        <v>1</v>
      </c>
      <c r="I85" s="5">
        <v>1</v>
      </c>
      <c r="J85" s="5">
        <v>1</v>
      </c>
      <c r="K85" s="5">
        <v>1</v>
      </c>
      <c r="L85" s="5">
        <v>1</v>
      </c>
      <c r="M85" s="5">
        <v>1</v>
      </c>
      <c r="N85" s="5">
        <v>1</v>
      </c>
      <c r="O85" s="5">
        <v>1</v>
      </c>
      <c r="P85" s="5">
        <v>1</v>
      </c>
      <c r="Q85" s="10">
        <v>1</v>
      </c>
      <c r="R85" s="66">
        <f>IFERROR(IF(COUNT(F85:Q85)&lt;1,0,IF(COUNT(F86:Q86)&gt;=COUNT(F85:Q85),1,(COUNT(F86:Q86)/COUNT(F85:Q85)))),0)</f>
        <v>0</v>
      </c>
      <c r="S85" s="67" t="s">
        <v>97</v>
      </c>
      <c r="T85" s="68" t="s">
        <v>131</v>
      </c>
      <c r="U85" s="69"/>
    </row>
    <row r="86" spans="1:21" s="1" customFormat="1" ht="30" customHeight="1" thickBot="1" x14ac:dyDescent="0.2">
      <c r="A86" s="220"/>
      <c r="B86" s="73"/>
      <c r="C86" s="65"/>
      <c r="D86" s="65"/>
      <c r="E86" s="29" t="s">
        <v>24</v>
      </c>
      <c r="F86" s="27"/>
      <c r="G86" s="7"/>
      <c r="H86" s="7"/>
      <c r="I86" s="7"/>
      <c r="J86" s="7"/>
      <c r="K86" s="7"/>
      <c r="L86" s="7"/>
      <c r="M86" s="7"/>
      <c r="N86" s="7"/>
      <c r="O86" s="7"/>
      <c r="P86" s="7"/>
      <c r="Q86" s="11"/>
      <c r="R86" s="66"/>
      <c r="S86" s="67"/>
      <c r="T86" s="68"/>
      <c r="U86" s="69"/>
    </row>
    <row r="87" spans="1:21" s="1" customFormat="1" ht="27" customHeight="1" x14ac:dyDescent="0.15">
      <c r="A87" s="220"/>
      <c r="B87" s="73">
        <v>39</v>
      </c>
      <c r="C87" s="65" t="s">
        <v>51</v>
      </c>
      <c r="D87" s="65" t="s">
        <v>132</v>
      </c>
      <c r="E87" s="30" t="s">
        <v>23</v>
      </c>
      <c r="F87" s="25"/>
      <c r="G87" s="5"/>
      <c r="H87" s="5"/>
      <c r="I87" s="5">
        <v>1</v>
      </c>
      <c r="J87" s="5"/>
      <c r="K87" s="5"/>
      <c r="L87" s="5"/>
      <c r="M87" s="5">
        <v>1</v>
      </c>
      <c r="N87" s="5"/>
      <c r="O87" s="5"/>
      <c r="P87" s="5"/>
      <c r="Q87" s="10">
        <v>1</v>
      </c>
      <c r="R87" s="66">
        <f>IFERROR(IF(COUNT(F87:Q87)&lt;1,0,IF(COUNT(F88:Q88)&gt;=COUNT(F87:Q87),1,(COUNT(F88:Q88)/COUNT(F87:Q87)))),0)</f>
        <v>0</v>
      </c>
      <c r="S87" s="67" t="s">
        <v>133</v>
      </c>
      <c r="T87" s="68" t="s">
        <v>173</v>
      </c>
      <c r="U87" s="65" t="s">
        <v>134</v>
      </c>
    </row>
    <row r="88" spans="1:21" s="1" customFormat="1" ht="30" customHeight="1" thickBot="1" x14ac:dyDescent="0.2">
      <c r="A88" s="220"/>
      <c r="B88" s="73"/>
      <c r="C88" s="65"/>
      <c r="D88" s="65"/>
      <c r="E88" s="29" t="s">
        <v>24</v>
      </c>
      <c r="F88" s="27"/>
      <c r="G88" s="7"/>
      <c r="H88" s="7"/>
      <c r="I88" s="7"/>
      <c r="J88" s="7"/>
      <c r="K88" s="7"/>
      <c r="L88" s="7"/>
      <c r="M88" s="7"/>
      <c r="N88" s="7"/>
      <c r="O88" s="7"/>
      <c r="P88" s="7"/>
      <c r="Q88" s="11"/>
      <c r="R88" s="66"/>
      <c r="S88" s="67"/>
      <c r="T88" s="68"/>
      <c r="U88" s="65"/>
    </row>
    <row r="89" spans="1:21" s="1" customFormat="1" ht="27" customHeight="1" x14ac:dyDescent="0.15">
      <c r="A89" s="220"/>
      <c r="B89" s="73">
        <v>40</v>
      </c>
      <c r="C89" s="65" t="s">
        <v>51</v>
      </c>
      <c r="D89" s="65" t="s">
        <v>135</v>
      </c>
      <c r="E89" s="30" t="s">
        <v>23</v>
      </c>
      <c r="F89" s="25"/>
      <c r="G89" s="5">
        <v>1</v>
      </c>
      <c r="H89" s="5"/>
      <c r="I89" s="5"/>
      <c r="J89" s="5">
        <v>1</v>
      </c>
      <c r="K89" s="5"/>
      <c r="L89" s="5"/>
      <c r="M89" s="5">
        <v>1</v>
      </c>
      <c r="N89" s="5"/>
      <c r="O89" s="5"/>
      <c r="P89" s="5">
        <v>1</v>
      </c>
      <c r="Q89" s="10"/>
      <c r="R89" s="66">
        <f>IFERROR(IF(COUNT(F89:Q89)&lt;1,0,IF(COUNT(F90:Q90)&gt;=COUNT(F89:Q89),1,(COUNT(F90:Q90)/COUNT(F89:Q89)))),0)</f>
        <v>0</v>
      </c>
      <c r="S89" s="67" t="s">
        <v>143</v>
      </c>
      <c r="T89" s="68" t="s">
        <v>138</v>
      </c>
      <c r="U89" s="65" t="s">
        <v>139</v>
      </c>
    </row>
    <row r="90" spans="1:21" s="1" customFormat="1" ht="30" customHeight="1" thickBot="1" x14ac:dyDescent="0.2">
      <c r="A90" s="220"/>
      <c r="B90" s="73"/>
      <c r="C90" s="65"/>
      <c r="D90" s="65"/>
      <c r="E90" s="29" t="s">
        <v>24</v>
      </c>
      <c r="F90" s="27"/>
      <c r="G90" s="7"/>
      <c r="H90" s="7"/>
      <c r="I90" s="7"/>
      <c r="J90" s="7"/>
      <c r="K90" s="7"/>
      <c r="L90" s="7"/>
      <c r="M90" s="7"/>
      <c r="N90" s="7"/>
      <c r="O90" s="7"/>
      <c r="P90" s="7"/>
      <c r="Q90" s="11"/>
      <c r="R90" s="66"/>
      <c r="S90" s="67"/>
      <c r="T90" s="68"/>
      <c r="U90" s="65"/>
    </row>
    <row r="91" spans="1:21" s="1" customFormat="1" ht="24" customHeight="1" thickBot="1" x14ac:dyDescent="0.2">
      <c r="A91" s="220"/>
      <c r="B91" s="73">
        <v>41</v>
      </c>
      <c r="C91" s="65" t="s">
        <v>51</v>
      </c>
      <c r="D91" s="65" t="s">
        <v>136</v>
      </c>
      <c r="E91" s="30" t="s">
        <v>23</v>
      </c>
      <c r="F91" s="27"/>
      <c r="G91" s="5">
        <v>1</v>
      </c>
      <c r="H91" s="5">
        <v>1</v>
      </c>
      <c r="I91" s="5">
        <v>1</v>
      </c>
      <c r="J91" s="5">
        <v>1</v>
      </c>
      <c r="K91" s="5">
        <v>1</v>
      </c>
      <c r="L91" s="5">
        <v>1</v>
      </c>
      <c r="M91" s="5">
        <v>1</v>
      </c>
      <c r="N91" s="5">
        <v>1</v>
      </c>
      <c r="O91" s="5">
        <v>1</v>
      </c>
      <c r="P91" s="5">
        <v>1</v>
      </c>
      <c r="Q91" s="10">
        <v>1</v>
      </c>
      <c r="R91" s="66">
        <f>IFERROR(IF(COUNT(F91:Q91)&lt;1,0,IF(COUNT(F92:Q92)&gt;=COUNT(F91:Q91),1,(COUNT(F92:Q92)/COUNT(F91:Q91)))),0)</f>
        <v>0</v>
      </c>
      <c r="S91" s="67" t="s">
        <v>142</v>
      </c>
      <c r="T91" s="68" t="s">
        <v>140</v>
      </c>
      <c r="U91" s="65"/>
    </row>
    <row r="92" spans="1:21" s="1" customFormat="1" ht="24" customHeight="1" x14ac:dyDescent="0.15">
      <c r="A92" s="220"/>
      <c r="B92" s="73"/>
      <c r="C92" s="65"/>
      <c r="D92" s="65"/>
      <c r="E92" s="29" t="s">
        <v>24</v>
      </c>
      <c r="F92" s="25"/>
      <c r="G92" s="5"/>
      <c r="H92" s="5"/>
      <c r="I92" s="5"/>
      <c r="J92" s="5"/>
      <c r="K92" s="5"/>
      <c r="L92" s="5"/>
      <c r="M92" s="5"/>
      <c r="N92" s="5"/>
      <c r="O92" s="5"/>
      <c r="P92" s="5"/>
      <c r="Q92" s="10"/>
      <c r="R92" s="66"/>
      <c r="S92" s="67"/>
      <c r="T92" s="68"/>
      <c r="U92" s="65"/>
    </row>
    <row r="93" spans="1:21" s="1" customFormat="1" ht="24" customHeight="1" x14ac:dyDescent="0.15">
      <c r="A93" s="220"/>
      <c r="B93" s="73">
        <v>42</v>
      </c>
      <c r="C93" s="65" t="s">
        <v>51</v>
      </c>
      <c r="D93" s="65" t="s">
        <v>137</v>
      </c>
      <c r="E93" s="30" t="s">
        <v>23</v>
      </c>
      <c r="F93" s="25"/>
      <c r="G93" s="5"/>
      <c r="H93" s="5"/>
      <c r="I93" s="5"/>
      <c r="J93" s="5"/>
      <c r="K93" s="5">
        <v>1</v>
      </c>
      <c r="L93" s="5"/>
      <c r="M93" s="5"/>
      <c r="N93" s="5"/>
      <c r="O93" s="5"/>
      <c r="P93" s="5"/>
      <c r="Q93" s="10"/>
      <c r="R93" s="66">
        <f>IFERROR(IF(COUNT(F93:Q93)&lt;1,0,IF(COUNT(F94:Q94)&gt;=COUNT(F93:Q93),1,(COUNT(F94:Q94)/COUNT(F93:Q93)))),0)</f>
        <v>0</v>
      </c>
      <c r="S93" s="67" t="s">
        <v>141</v>
      </c>
      <c r="T93" s="68" t="s">
        <v>144</v>
      </c>
      <c r="U93" s="69" t="s">
        <v>145</v>
      </c>
    </row>
    <row r="94" spans="1:21" s="1" customFormat="1" ht="24" customHeight="1" x14ac:dyDescent="0.15">
      <c r="A94" s="220"/>
      <c r="B94" s="73"/>
      <c r="C94" s="65"/>
      <c r="D94" s="65"/>
      <c r="E94" s="29" t="s">
        <v>24</v>
      </c>
      <c r="F94" s="25"/>
      <c r="G94" s="5"/>
      <c r="H94" s="5"/>
      <c r="I94" s="5"/>
      <c r="J94" s="5"/>
      <c r="K94" s="5"/>
      <c r="L94" s="5"/>
      <c r="M94" s="5"/>
      <c r="N94" s="5"/>
      <c r="O94" s="5"/>
      <c r="P94" s="5"/>
      <c r="Q94" s="10"/>
      <c r="R94" s="66"/>
      <c r="S94" s="67"/>
      <c r="T94" s="68"/>
      <c r="U94" s="69"/>
    </row>
    <row r="95" spans="1:21" s="1" customFormat="1" ht="24" customHeight="1" x14ac:dyDescent="0.15">
      <c r="A95" s="220"/>
      <c r="B95" s="73">
        <v>43</v>
      </c>
      <c r="C95" s="65" t="s">
        <v>51</v>
      </c>
      <c r="D95" s="65" t="s">
        <v>148</v>
      </c>
      <c r="E95" s="30" t="s">
        <v>23</v>
      </c>
      <c r="F95" s="25"/>
      <c r="G95" s="5">
        <v>1</v>
      </c>
      <c r="H95" s="5">
        <v>1</v>
      </c>
      <c r="I95" s="5">
        <v>1</v>
      </c>
      <c r="J95" s="5">
        <v>1</v>
      </c>
      <c r="K95" s="5"/>
      <c r="L95" s="5"/>
      <c r="M95" s="5"/>
      <c r="N95" s="5"/>
      <c r="O95" s="5"/>
      <c r="P95" s="5"/>
      <c r="Q95" s="10"/>
      <c r="R95" s="66">
        <f>IFERROR(IF(COUNT(F95:Q95)&lt;1,0,IF(COUNT(F96:Q96)&gt;=COUNT(F95:Q95),1,(COUNT(F96:Q96)/COUNT(F95:Q95)))),0)</f>
        <v>0</v>
      </c>
      <c r="S95" s="67" t="s">
        <v>151</v>
      </c>
      <c r="T95" s="68" t="s">
        <v>152</v>
      </c>
      <c r="U95" s="65"/>
    </row>
    <row r="96" spans="1:21" s="1" customFormat="1" ht="24" customHeight="1" thickBot="1" x14ac:dyDescent="0.2">
      <c r="A96" s="220"/>
      <c r="B96" s="73"/>
      <c r="C96" s="65"/>
      <c r="D96" s="65"/>
      <c r="E96" s="29" t="s">
        <v>24</v>
      </c>
      <c r="F96" s="27"/>
      <c r="G96" s="7"/>
      <c r="H96" s="7"/>
      <c r="I96" s="7"/>
      <c r="J96" s="7"/>
      <c r="K96" s="7"/>
      <c r="L96" s="7"/>
      <c r="M96" s="7"/>
      <c r="N96" s="7"/>
      <c r="O96" s="7"/>
      <c r="P96" s="7"/>
      <c r="Q96" s="11"/>
      <c r="R96" s="66"/>
      <c r="S96" s="67"/>
      <c r="T96" s="68"/>
      <c r="U96" s="65"/>
    </row>
    <row r="97" spans="1:21" s="1" customFormat="1" ht="32.25" customHeight="1" x14ac:dyDescent="0.15">
      <c r="A97" s="220"/>
      <c r="B97" s="64">
        <v>44</v>
      </c>
      <c r="C97" s="65" t="s">
        <v>51</v>
      </c>
      <c r="D97" s="65" t="s">
        <v>149</v>
      </c>
      <c r="E97" s="30" t="s">
        <v>23</v>
      </c>
      <c r="F97" s="24"/>
      <c r="G97" s="6"/>
      <c r="H97" s="6"/>
      <c r="I97" s="6"/>
      <c r="J97" s="6"/>
      <c r="K97" s="6"/>
      <c r="L97" s="6"/>
      <c r="M97" s="6"/>
      <c r="N97" s="6"/>
      <c r="O97" s="6">
        <v>1</v>
      </c>
      <c r="P97" s="6"/>
      <c r="Q97" s="9"/>
      <c r="R97" s="66">
        <f>IFERROR(IF(COUNT(F97:Q97)&lt;1,0,IF(COUNT(F98:Q98)&gt;=COUNT(F97:Q97),1,(COUNT(F98:Q98)/COUNT(F97:Q97)))),0)</f>
        <v>0</v>
      </c>
      <c r="S97" s="67" t="s">
        <v>153</v>
      </c>
      <c r="T97" s="68" t="s">
        <v>154</v>
      </c>
      <c r="U97" s="69"/>
    </row>
    <row r="98" spans="1:21" s="1" customFormat="1" ht="25.5" customHeight="1" x14ac:dyDescent="0.15">
      <c r="A98" s="220"/>
      <c r="B98" s="64"/>
      <c r="C98" s="65"/>
      <c r="D98" s="65"/>
      <c r="E98" s="29" t="s">
        <v>24</v>
      </c>
      <c r="F98" s="25"/>
      <c r="G98" s="5"/>
      <c r="H98" s="5"/>
      <c r="I98" s="5"/>
      <c r="J98" s="5"/>
      <c r="K98" s="5"/>
      <c r="L98" s="5"/>
      <c r="M98" s="5"/>
      <c r="N98" s="5"/>
      <c r="O98" s="5"/>
      <c r="P98" s="5"/>
      <c r="Q98" s="10"/>
      <c r="R98" s="66"/>
      <c r="S98" s="67"/>
      <c r="T98" s="68"/>
      <c r="U98" s="69"/>
    </row>
    <row r="99" spans="1:21" s="1" customFormat="1" ht="25.5" customHeight="1" x14ac:dyDescent="0.15">
      <c r="A99" s="220"/>
      <c r="B99" s="64">
        <v>45</v>
      </c>
      <c r="C99" s="65" t="s">
        <v>51</v>
      </c>
      <c r="D99" s="65" t="s">
        <v>164</v>
      </c>
      <c r="E99" s="30" t="s">
        <v>23</v>
      </c>
      <c r="F99" s="25"/>
      <c r="G99" s="5"/>
      <c r="H99" s="5">
        <v>1</v>
      </c>
      <c r="I99" s="5"/>
      <c r="J99" s="5"/>
      <c r="K99" s="5">
        <v>1</v>
      </c>
      <c r="L99" s="5"/>
      <c r="M99" s="5"/>
      <c r="N99" s="5">
        <v>1</v>
      </c>
      <c r="O99" s="5"/>
      <c r="P99" s="5"/>
      <c r="Q99" s="10"/>
      <c r="R99" s="66">
        <f>IFERROR(IF(COUNT(F99:Q99)&lt;1,0,IF(COUNT(F100:Q100)&gt;=COUNT(F99:Q99),1,(COUNT(F100:Q100)/COUNT(F99:Q99)))),0)</f>
        <v>0</v>
      </c>
      <c r="S99" s="67" t="s">
        <v>97</v>
      </c>
      <c r="T99" s="68" t="s">
        <v>165</v>
      </c>
      <c r="U99" s="69"/>
    </row>
    <row r="100" spans="1:21" s="1" customFormat="1" ht="25.5" customHeight="1" x14ac:dyDescent="0.15">
      <c r="A100" s="220"/>
      <c r="B100" s="64"/>
      <c r="C100" s="65"/>
      <c r="D100" s="65"/>
      <c r="E100" s="29" t="s">
        <v>24</v>
      </c>
      <c r="F100" s="26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2"/>
      <c r="R100" s="66"/>
      <c r="S100" s="67"/>
      <c r="T100" s="68"/>
      <c r="U100" s="69"/>
    </row>
    <row r="101" spans="1:21" s="1" customFormat="1" ht="24" customHeight="1" x14ac:dyDescent="0.15">
      <c r="A101" s="220"/>
      <c r="B101" s="64">
        <v>46</v>
      </c>
      <c r="C101" s="65" t="s">
        <v>51</v>
      </c>
      <c r="D101" s="65" t="s">
        <v>174</v>
      </c>
      <c r="E101" s="30" t="s">
        <v>23</v>
      </c>
      <c r="F101" s="25"/>
      <c r="G101" s="5"/>
      <c r="H101" s="5"/>
      <c r="I101" s="5"/>
      <c r="J101" s="5"/>
      <c r="K101" s="223">
        <v>1</v>
      </c>
      <c r="L101" s="5"/>
      <c r="M101" s="5"/>
      <c r="N101" s="5"/>
      <c r="O101" s="5"/>
      <c r="P101" s="5">
        <v>1</v>
      </c>
      <c r="Q101" s="10"/>
      <c r="R101" s="66">
        <f>IFERROR(IF(COUNT(F101:Q101)&lt;1,0,IF(COUNT(F102:Q102)&gt;=COUNT(F101:Q101),1,(COUNT(F102:Q102)/COUNT(F101:Q101)))),0)</f>
        <v>0</v>
      </c>
      <c r="S101" s="167" t="s">
        <v>156</v>
      </c>
      <c r="T101" s="68" t="s">
        <v>159</v>
      </c>
      <c r="U101" s="69"/>
    </row>
    <row r="102" spans="1:21" s="1" customFormat="1" ht="24" customHeight="1" x14ac:dyDescent="0.15">
      <c r="A102" s="220"/>
      <c r="B102" s="64"/>
      <c r="C102" s="65"/>
      <c r="D102" s="65"/>
      <c r="E102" s="29" t="s">
        <v>24</v>
      </c>
      <c r="F102" s="26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2"/>
      <c r="R102" s="66"/>
      <c r="S102" s="168"/>
      <c r="T102" s="68"/>
      <c r="U102" s="69"/>
    </row>
    <row r="103" spans="1:21" s="1" customFormat="1" ht="30" customHeight="1" x14ac:dyDescent="0.15">
      <c r="A103" s="220"/>
      <c r="B103" s="64">
        <v>47</v>
      </c>
      <c r="C103" s="65" t="s">
        <v>51</v>
      </c>
      <c r="D103" s="65" t="s">
        <v>155</v>
      </c>
      <c r="E103" s="30" t="s">
        <v>23</v>
      </c>
      <c r="F103" s="25">
        <v>1</v>
      </c>
      <c r="G103" s="5">
        <v>1</v>
      </c>
      <c r="H103" s="5">
        <v>1</v>
      </c>
      <c r="I103" s="5">
        <v>1</v>
      </c>
      <c r="J103" s="5">
        <v>1</v>
      </c>
      <c r="K103" s="5">
        <v>1</v>
      </c>
      <c r="L103" s="5">
        <v>1</v>
      </c>
      <c r="M103" s="5">
        <v>1</v>
      </c>
      <c r="N103" s="5">
        <v>1</v>
      </c>
      <c r="O103" s="5">
        <v>1</v>
      </c>
      <c r="P103" s="5">
        <v>1</v>
      </c>
      <c r="Q103" s="10">
        <v>1</v>
      </c>
      <c r="R103" s="66">
        <f>IFERROR(IF(COUNT(F103:Q103)&lt;1,0,IF(COUNT(F104:Q104)&gt;=COUNT(F103:Q103),1,(COUNT(F104:Q104)/COUNT(F103:Q103)))),0)</f>
        <v>0</v>
      </c>
      <c r="S103" s="67" t="s">
        <v>157</v>
      </c>
      <c r="T103" s="68" t="s">
        <v>160</v>
      </c>
      <c r="U103" s="69"/>
    </row>
    <row r="104" spans="1:21" s="1" customFormat="1" ht="30.75" customHeight="1" thickBot="1" x14ac:dyDescent="0.2">
      <c r="A104" s="221"/>
      <c r="B104" s="117"/>
      <c r="C104" s="65"/>
      <c r="D104" s="118"/>
      <c r="E104" s="31" t="s">
        <v>24</v>
      </c>
      <c r="F104" s="2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11"/>
      <c r="R104" s="119"/>
      <c r="S104" s="164"/>
      <c r="T104" s="165"/>
      <c r="U104" s="166"/>
    </row>
    <row r="105" spans="1:21" s="1" customFormat="1" ht="24" customHeight="1" thickBot="1" x14ac:dyDescent="0.2">
      <c r="A105" s="99" t="s">
        <v>21</v>
      </c>
      <c r="B105" s="106"/>
      <c r="C105" s="106"/>
      <c r="D105" s="106"/>
      <c r="E105" s="107"/>
      <c r="F105" s="15">
        <f t="shared" ref="F105:Q105" si="0">SUMIF($E$11:$E$104,"P*",F11:F104)</f>
        <v>12</v>
      </c>
      <c r="G105" s="15">
        <f t="shared" si="0"/>
        <v>25</v>
      </c>
      <c r="H105" s="15">
        <f>SUMIF($E$11:$E$104,"P*",H11:H104)</f>
        <v>31</v>
      </c>
      <c r="I105" s="15">
        <f t="shared" si="0"/>
        <v>31</v>
      </c>
      <c r="J105" s="15">
        <f t="shared" si="0"/>
        <v>22</v>
      </c>
      <c r="K105" s="15">
        <f t="shared" si="0"/>
        <v>25</v>
      </c>
      <c r="L105" s="15">
        <f t="shared" si="0"/>
        <v>22</v>
      </c>
      <c r="M105" s="15">
        <f t="shared" si="0"/>
        <v>35</v>
      </c>
      <c r="N105" s="15">
        <f t="shared" si="0"/>
        <v>24</v>
      </c>
      <c r="O105" s="15">
        <f t="shared" si="0"/>
        <v>25</v>
      </c>
      <c r="P105" s="15">
        <f t="shared" si="0"/>
        <v>22</v>
      </c>
      <c r="Q105" s="32">
        <f t="shared" si="0"/>
        <v>20</v>
      </c>
      <c r="R105" s="35">
        <f>SUM(F105:Q105)</f>
        <v>294</v>
      </c>
      <c r="S105" s="102"/>
      <c r="T105" s="103"/>
      <c r="U105" s="103"/>
    </row>
    <row r="106" spans="1:21" s="1" customFormat="1" ht="24" customHeight="1" thickBot="1" x14ac:dyDescent="0.2">
      <c r="A106" s="99" t="s">
        <v>22</v>
      </c>
      <c r="B106" s="100"/>
      <c r="C106" s="100"/>
      <c r="D106" s="100"/>
      <c r="E106" s="101"/>
      <c r="F106" s="13">
        <f t="shared" ref="F106:Q106" si="1">SUMIF($E$11:$E$104,"E*",F11:F104)</f>
        <v>0</v>
      </c>
      <c r="G106" s="13">
        <f t="shared" si="1"/>
        <v>0</v>
      </c>
      <c r="H106" s="13">
        <f>SUMIF($E$11:$E$104,"E*",H11:H104)</f>
        <v>0</v>
      </c>
      <c r="I106" s="13">
        <f t="shared" si="1"/>
        <v>0</v>
      </c>
      <c r="J106" s="13">
        <f t="shared" si="1"/>
        <v>0</v>
      </c>
      <c r="K106" s="13">
        <f t="shared" si="1"/>
        <v>0</v>
      </c>
      <c r="L106" s="13">
        <f t="shared" si="1"/>
        <v>0</v>
      </c>
      <c r="M106" s="13">
        <f t="shared" si="1"/>
        <v>0</v>
      </c>
      <c r="N106" s="13">
        <f t="shared" si="1"/>
        <v>0</v>
      </c>
      <c r="O106" s="13">
        <f t="shared" si="1"/>
        <v>0</v>
      </c>
      <c r="P106" s="13">
        <f t="shared" si="1"/>
        <v>0</v>
      </c>
      <c r="Q106" s="33">
        <f t="shared" si="1"/>
        <v>0</v>
      </c>
      <c r="R106" s="34">
        <f>SUM(F106:Q106)</f>
        <v>0</v>
      </c>
      <c r="S106" s="104"/>
      <c r="T106" s="105"/>
      <c r="U106" s="105"/>
    </row>
    <row r="107" spans="1:21" s="1" customFormat="1" ht="20.25" customHeight="1" thickBot="1" x14ac:dyDescent="0.2">
      <c r="A107" s="57" t="s">
        <v>25</v>
      </c>
      <c r="B107" s="55"/>
      <c r="C107" s="55"/>
      <c r="D107" s="55"/>
      <c r="E107" s="55"/>
      <c r="F107" s="87" t="s">
        <v>15</v>
      </c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9"/>
      <c r="S107" s="55"/>
      <c r="T107" s="55"/>
      <c r="U107" s="56"/>
    </row>
    <row r="108" spans="1:21" ht="31.5" customHeight="1" thickBot="1" x14ac:dyDescent="0.2">
      <c r="A108" s="57" t="s">
        <v>14</v>
      </c>
      <c r="B108" s="55"/>
      <c r="C108" s="55"/>
      <c r="D108" s="55"/>
      <c r="E108" s="55"/>
      <c r="F108" s="90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2"/>
      <c r="S108" s="157" t="s">
        <v>0</v>
      </c>
      <c r="T108" s="158"/>
      <c r="U108" s="159"/>
    </row>
    <row r="109" spans="1:21" ht="28.5" customHeight="1" x14ac:dyDescent="0.15">
      <c r="A109" s="145" t="s">
        <v>32</v>
      </c>
      <c r="B109" s="146"/>
      <c r="C109" s="146"/>
      <c r="D109" s="146"/>
      <c r="E109" s="147"/>
      <c r="F109" s="93" t="s">
        <v>41</v>
      </c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160"/>
      <c r="T109" s="160"/>
      <c r="U109" s="161"/>
    </row>
    <row r="110" spans="1:21" ht="36" customHeight="1" x14ac:dyDescent="0.15">
      <c r="A110" s="148" t="s">
        <v>162</v>
      </c>
      <c r="B110" s="149"/>
      <c r="C110" s="149"/>
      <c r="D110" s="149"/>
      <c r="E110" s="150"/>
      <c r="F110" s="95" t="s">
        <v>40</v>
      </c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71"/>
      <c r="T110" s="71"/>
      <c r="U110" s="72"/>
    </row>
    <row r="111" spans="1:21" ht="38.25" customHeight="1" x14ac:dyDescent="0.15">
      <c r="A111" s="151" t="s">
        <v>163</v>
      </c>
      <c r="B111" s="152"/>
      <c r="C111" s="152"/>
      <c r="D111" s="152"/>
      <c r="E111" s="153"/>
      <c r="F111" s="95" t="s">
        <v>38</v>
      </c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71"/>
      <c r="T111" s="71"/>
      <c r="U111" s="72"/>
    </row>
    <row r="112" spans="1:21" ht="38.25" customHeight="1" thickBot="1" x14ac:dyDescent="0.2">
      <c r="A112" s="154" t="s">
        <v>33</v>
      </c>
      <c r="B112" s="155"/>
      <c r="C112" s="155"/>
      <c r="D112" s="155"/>
      <c r="E112" s="156"/>
      <c r="F112" s="97" t="s">
        <v>39</v>
      </c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162"/>
      <c r="T112" s="162"/>
      <c r="U112" s="163"/>
    </row>
    <row r="113" spans="1:21" ht="39.75" customHeight="1" thickBot="1" x14ac:dyDescent="0.2">
      <c r="A113" s="58" t="s">
        <v>34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60"/>
    </row>
    <row r="114" spans="1:21" ht="19.5" customHeight="1" thickBot="1" x14ac:dyDescent="0.2">
      <c r="A114" s="41" t="s">
        <v>48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1" t="s">
        <v>50</v>
      </c>
      <c r="T114" s="42"/>
      <c r="U114" s="70"/>
    </row>
    <row r="115" spans="1:21" ht="43.5" customHeight="1" thickBot="1" x14ac:dyDescent="0.2">
      <c r="A115" s="169" t="s">
        <v>49</v>
      </c>
      <c r="B115" s="170"/>
      <c r="C115" s="171"/>
      <c r="D115" s="75" t="s">
        <v>26</v>
      </c>
      <c r="E115" s="75"/>
      <c r="F115" s="16" t="s">
        <v>1</v>
      </c>
      <c r="G115" s="16" t="s">
        <v>2</v>
      </c>
      <c r="H115" s="16" t="s">
        <v>3</v>
      </c>
      <c r="I115" s="16" t="s">
        <v>4</v>
      </c>
      <c r="J115" s="16" t="s">
        <v>5</v>
      </c>
      <c r="K115" s="16" t="s">
        <v>6</v>
      </c>
      <c r="L115" s="16" t="s">
        <v>7</v>
      </c>
      <c r="M115" s="16" t="s">
        <v>8</v>
      </c>
      <c r="N115" s="16" t="s">
        <v>9</v>
      </c>
      <c r="O115" s="16" t="s">
        <v>10</v>
      </c>
      <c r="P115" s="16" t="s">
        <v>11</v>
      </c>
      <c r="Q115" s="18" t="s">
        <v>12</v>
      </c>
      <c r="R115" s="40" t="s">
        <v>13</v>
      </c>
      <c r="S115" s="190"/>
      <c r="T115" s="191"/>
      <c r="U115" s="192"/>
    </row>
    <row r="116" spans="1:21" ht="33" customHeight="1" thickBot="1" x14ac:dyDescent="0.2">
      <c r="A116" s="112" t="s">
        <v>27</v>
      </c>
      <c r="B116" s="172" t="s">
        <v>36</v>
      </c>
      <c r="C116" s="173"/>
      <c r="D116" s="115" t="s">
        <v>31</v>
      </c>
      <c r="E116" s="116"/>
      <c r="F116" s="21">
        <f>F105</f>
        <v>12</v>
      </c>
      <c r="G116" s="21">
        <f t="shared" ref="G116:Q116" si="2">G105</f>
        <v>25</v>
      </c>
      <c r="H116" s="21">
        <f t="shared" si="2"/>
        <v>31</v>
      </c>
      <c r="I116" s="21">
        <f t="shared" si="2"/>
        <v>31</v>
      </c>
      <c r="J116" s="21">
        <f t="shared" si="2"/>
        <v>22</v>
      </c>
      <c r="K116" s="21">
        <f t="shared" si="2"/>
        <v>25</v>
      </c>
      <c r="L116" s="21">
        <f t="shared" si="2"/>
        <v>22</v>
      </c>
      <c r="M116" s="21">
        <f t="shared" si="2"/>
        <v>35</v>
      </c>
      <c r="N116" s="21">
        <f t="shared" si="2"/>
        <v>24</v>
      </c>
      <c r="O116" s="21">
        <f t="shared" si="2"/>
        <v>25</v>
      </c>
      <c r="P116" s="21">
        <f t="shared" si="2"/>
        <v>22</v>
      </c>
      <c r="Q116" s="22">
        <f t="shared" si="2"/>
        <v>20</v>
      </c>
      <c r="R116" s="36">
        <f>SUM(F116:Q116)</f>
        <v>294</v>
      </c>
      <c r="S116" s="193"/>
      <c r="T116" s="194"/>
      <c r="U116" s="195"/>
    </row>
    <row r="117" spans="1:21" ht="27.5" customHeight="1" thickBot="1" x14ac:dyDescent="0.2">
      <c r="A117" s="113"/>
      <c r="B117" s="174"/>
      <c r="C117" s="175"/>
      <c r="D117" s="115" t="s">
        <v>28</v>
      </c>
      <c r="E117" s="116"/>
      <c r="F117" s="21">
        <f>F106</f>
        <v>0</v>
      </c>
      <c r="G117" s="21">
        <f t="shared" ref="G117:Q117" si="3">G106</f>
        <v>0</v>
      </c>
      <c r="H117" s="21">
        <f t="shared" si="3"/>
        <v>0</v>
      </c>
      <c r="I117" s="21">
        <f t="shared" si="3"/>
        <v>0</v>
      </c>
      <c r="J117" s="21">
        <f t="shared" si="3"/>
        <v>0</v>
      </c>
      <c r="K117" s="21">
        <f t="shared" si="3"/>
        <v>0</v>
      </c>
      <c r="L117" s="21">
        <f t="shared" si="3"/>
        <v>0</v>
      </c>
      <c r="M117" s="21">
        <f t="shared" si="3"/>
        <v>0</v>
      </c>
      <c r="N117" s="21">
        <f t="shared" si="3"/>
        <v>0</v>
      </c>
      <c r="O117" s="21">
        <f t="shared" si="3"/>
        <v>0</v>
      </c>
      <c r="P117" s="21">
        <f t="shared" si="3"/>
        <v>0</v>
      </c>
      <c r="Q117" s="22">
        <f t="shared" si="3"/>
        <v>0</v>
      </c>
      <c r="R117" s="37">
        <f>SUM(F117:Q117)</f>
        <v>0</v>
      </c>
      <c r="S117" s="193"/>
      <c r="T117" s="194"/>
      <c r="U117" s="195"/>
    </row>
    <row r="118" spans="1:21" ht="23.25" customHeight="1" thickBot="1" x14ac:dyDescent="0.2">
      <c r="A118" s="113"/>
      <c r="B118" s="174"/>
      <c r="C118" s="175"/>
      <c r="D118" s="108" t="s">
        <v>29</v>
      </c>
      <c r="E118" s="109"/>
      <c r="F118" s="19">
        <f>IFERROR(IF(F116&lt;1,"",IF((F117/F116)&gt;1,1,(F117/F116))),0)</f>
        <v>0</v>
      </c>
      <c r="G118" s="19">
        <f t="shared" ref="G118:Q118" si="4">IFERROR(IF(G116&lt;1,"",IF((G117/G116)&gt;1,1,(G117/G116))),0)</f>
        <v>0</v>
      </c>
      <c r="H118" s="19">
        <f t="shared" si="4"/>
        <v>0</v>
      </c>
      <c r="I118" s="19">
        <f t="shared" si="4"/>
        <v>0</v>
      </c>
      <c r="J118" s="19">
        <f t="shared" si="4"/>
        <v>0</v>
      </c>
      <c r="K118" s="19">
        <f t="shared" si="4"/>
        <v>0</v>
      </c>
      <c r="L118" s="19">
        <f t="shared" si="4"/>
        <v>0</v>
      </c>
      <c r="M118" s="19">
        <f t="shared" si="4"/>
        <v>0</v>
      </c>
      <c r="N118" s="19">
        <f t="shared" si="4"/>
        <v>0</v>
      </c>
      <c r="O118" s="19">
        <f t="shared" si="4"/>
        <v>0</v>
      </c>
      <c r="P118" s="19">
        <f t="shared" si="4"/>
        <v>0</v>
      </c>
      <c r="Q118" s="20">
        <f t="shared" si="4"/>
        <v>0</v>
      </c>
      <c r="R118" s="38">
        <f>IFERROR(IF(R116&lt;1,"",IF((R117/R116)&gt;1,1,(R117/R116))),0)</f>
        <v>0</v>
      </c>
      <c r="S118" s="193"/>
      <c r="T118" s="194"/>
      <c r="U118" s="195"/>
    </row>
    <row r="119" spans="1:21" ht="23.25" customHeight="1" thickBot="1" x14ac:dyDescent="0.2">
      <c r="A119" s="114"/>
      <c r="B119" s="176"/>
      <c r="C119" s="177"/>
      <c r="D119" s="110" t="s">
        <v>30</v>
      </c>
      <c r="E119" s="111"/>
      <c r="F119" s="19">
        <v>0.9</v>
      </c>
      <c r="G119" s="19">
        <v>0.9</v>
      </c>
      <c r="H119" s="19">
        <v>0.9</v>
      </c>
      <c r="I119" s="19">
        <v>0.9</v>
      </c>
      <c r="J119" s="19">
        <v>0.9</v>
      </c>
      <c r="K119" s="19">
        <v>0.9</v>
      </c>
      <c r="L119" s="19">
        <v>0.9</v>
      </c>
      <c r="M119" s="19">
        <v>0.9</v>
      </c>
      <c r="N119" s="19">
        <v>0.9</v>
      </c>
      <c r="O119" s="19">
        <v>0.9</v>
      </c>
      <c r="P119" s="19">
        <v>0.9</v>
      </c>
      <c r="Q119" s="20">
        <v>0.9</v>
      </c>
      <c r="R119" s="39">
        <v>0.9</v>
      </c>
      <c r="S119" s="193"/>
      <c r="T119" s="194"/>
      <c r="U119" s="195"/>
    </row>
    <row r="120" spans="1:21" ht="16.5" customHeight="1" x14ac:dyDescent="0.1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3"/>
      <c r="S120" s="193"/>
      <c r="T120" s="194"/>
      <c r="U120" s="195"/>
    </row>
    <row r="121" spans="1:21" ht="12" customHeight="1" x14ac:dyDescent="0.15">
      <c r="A121" s="199" t="s">
        <v>43</v>
      </c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193"/>
      <c r="T121" s="194"/>
      <c r="U121" s="195"/>
    </row>
    <row r="122" spans="1:21" ht="12" customHeight="1" x14ac:dyDescent="0.15">
      <c r="A122" s="201"/>
      <c r="B122" s="20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193"/>
      <c r="T122" s="194"/>
      <c r="U122" s="195"/>
    </row>
    <row r="123" spans="1:21" ht="12" customHeight="1" x14ac:dyDescent="0.15">
      <c r="A123" s="203"/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193"/>
      <c r="T123" s="194"/>
      <c r="U123" s="195"/>
    </row>
    <row r="124" spans="1:21" ht="12" customHeight="1" x14ac:dyDescent="0.15">
      <c r="A124" s="217"/>
      <c r="B124" s="218"/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193"/>
      <c r="T124" s="194"/>
      <c r="U124" s="195"/>
    </row>
    <row r="125" spans="1:21" ht="12.75" customHeight="1" x14ac:dyDescent="0.15">
      <c r="A125" s="178" t="s">
        <v>44</v>
      </c>
      <c r="B125" s="179"/>
      <c r="C125" s="180"/>
      <c r="D125" s="187" t="s">
        <v>45</v>
      </c>
      <c r="E125" s="179"/>
      <c r="F125" s="179"/>
      <c r="G125" s="179"/>
      <c r="H125" s="179"/>
      <c r="I125" s="179"/>
      <c r="J125" s="179"/>
      <c r="K125" s="180"/>
      <c r="L125" s="205" t="s">
        <v>46</v>
      </c>
      <c r="M125" s="206"/>
      <c r="N125" s="206"/>
      <c r="O125" s="206"/>
      <c r="P125" s="206"/>
      <c r="Q125" s="206"/>
      <c r="R125" s="206"/>
      <c r="S125" s="193"/>
      <c r="T125" s="194"/>
      <c r="U125" s="195"/>
    </row>
    <row r="126" spans="1:21" ht="12.75" customHeight="1" x14ac:dyDescent="0.15">
      <c r="A126" s="181"/>
      <c r="B126" s="182"/>
      <c r="C126" s="183"/>
      <c r="D126" s="188"/>
      <c r="E126" s="182"/>
      <c r="F126" s="182"/>
      <c r="G126" s="182"/>
      <c r="H126" s="182"/>
      <c r="I126" s="182"/>
      <c r="J126" s="182"/>
      <c r="K126" s="183"/>
      <c r="L126" s="207"/>
      <c r="M126" s="208"/>
      <c r="N126" s="208"/>
      <c r="O126" s="208"/>
      <c r="P126" s="208"/>
      <c r="Q126" s="208"/>
      <c r="R126" s="208"/>
      <c r="S126" s="193"/>
      <c r="T126" s="194"/>
      <c r="U126" s="195"/>
    </row>
    <row r="127" spans="1:21" ht="49.5" customHeight="1" thickBot="1" x14ac:dyDescent="0.2">
      <c r="A127" s="184"/>
      <c r="B127" s="185"/>
      <c r="C127" s="186"/>
      <c r="D127" s="189"/>
      <c r="E127" s="185"/>
      <c r="F127" s="185"/>
      <c r="G127" s="185"/>
      <c r="H127" s="185"/>
      <c r="I127" s="185"/>
      <c r="J127" s="185"/>
      <c r="K127" s="186"/>
      <c r="L127" s="209"/>
      <c r="M127" s="210"/>
      <c r="N127" s="210"/>
      <c r="O127" s="210"/>
      <c r="P127" s="210"/>
      <c r="Q127" s="210"/>
      <c r="R127" s="210"/>
      <c r="S127" s="193"/>
      <c r="T127" s="194"/>
      <c r="U127" s="195"/>
    </row>
    <row r="128" spans="1:21" ht="12.75" customHeight="1" x14ac:dyDescent="0.15">
      <c r="A128" s="211" t="s">
        <v>47</v>
      </c>
      <c r="B128" s="212"/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193"/>
      <c r="T128" s="194"/>
      <c r="U128" s="195"/>
    </row>
    <row r="129" spans="1:21" ht="12.75" customHeight="1" x14ac:dyDescent="0.15">
      <c r="A129" s="213"/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193"/>
      <c r="T129" s="194"/>
      <c r="U129" s="195"/>
    </row>
    <row r="130" spans="1:21" ht="12.75" customHeight="1" x14ac:dyDescent="0.15">
      <c r="A130" s="213"/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193"/>
      <c r="T130" s="194"/>
      <c r="U130" s="195"/>
    </row>
    <row r="131" spans="1:21" ht="12.75" customHeight="1" x14ac:dyDescent="0.15">
      <c r="A131" s="213"/>
      <c r="B131" s="214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193"/>
      <c r="T131" s="194"/>
      <c r="U131" s="195"/>
    </row>
    <row r="132" spans="1:21" ht="12.75" customHeight="1" x14ac:dyDescent="0.15">
      <c r="A132" s="213"/>
      <c r="B132" s="214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193"/>
      <c r="T132" s="194"/>
      <c r="U132" s="195"/>
    </row>
    <row r="133" spans="1:21" ht="12.75" customHeight="1" x14ac:dyDescent="0.15">
      <c r="A133" s="213"/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193"/>
      <c r="T133" s="194"/>
      <c r="U133" s="195"/>
    </row>
    <row r="134" spans="1:21" ht="12.75" customHeight="1" x14ac:dyDescent="0.15">
      <c r="A134" s="213"/>
      <c r="B134" s="214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193"/>
      <c r="T134" s="194"/>
      <c r="U134" s="195"/>
    </row>
    <row r="135" spans="1:21" ht="12.75" customHeight="1" thickBot="1" x14ac:dyDescent="0.2">
      <c r="A135" s="215"/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196"/>
      <c r="T135" s="197"/>
      <c r="U135" s="198"/>
    </row>
    <row r="136" spans="1:21" ht="44.25" customHeight="1" x14ac:dyDescent="0.15">
      <c r="U136" s="23" t="s">
        <v>52</v>
      </c>
    </row>
  </sheetData>
  <mergeCells count="395">
    <mergeCell ref="C8:C10"/>
    <mergeCell ref="C65:C66"/>
    <mergeCell ref="C67:C68"/>
    <mergeCell ref="C69:C70"/>
    <mergeCell ref="C71:C72"/>
    <mergeCell ref="C73:C74"/>
    <mergeCell ref="C75:C76"/>
    <mergeCell ref="A11:A104"/>
    <mergeCell ref="S87:S88"/>
    <mergeCell ref="T87:T88"/>
    <mergeCell ref="U87:U88"/>
    <mergeCell ref="S83:S84"/>
    <mergeCell ref="T83:T84"/>
    <mergeCell ref="U83:U84"/>
    <mergeCell ref="B85:B86"/>
    <mergeCell ref="C85:C86"/>
    <mergeCell ref="D85:D86"/>
    <mergeCell ref="R85:R86"/>
    <mergeCell ref="S85:S86"/>
    <mergeCell ref="T85:T86"/>
    <mergeCell ref="U85:U86"/>
    <mergeCell ref="R83:R84"/>
    <mergeCell ref="R87:R88"/>
    <mergeCell ref="A115:C115"/>
    <mergeCell ref="B116:C119"/>
    <mergeCell ref="A125:C127"/>
    <mergeCell ref="D125:K127"/>
    <mergeCell ref="S115:U135"/>
    <mergeCell ref="A121:R123"/>
    <mergeCell ref="L125:R127"/>
    <mergeCell ref="A128:R135"/>
    <mergeCell ref="A124:R124"/>
    <mergeCell ref="C77:C78"/>
    <mergeCell ref="C79:C80"/>
    <mergeCell ref="C81:C82"/>
    <mergeCell ref="C47:C48"/>
    <mergeCell ref="C49:C50"/>
    <mergeCell ref="C51:C52"/>
    <mergeCell ref="C53:C54"/>
    <mergeCell ref="C55:C56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R93:R94"/>
    <mergeCell ref="S93:S94"/>
    <mergeCell ref="T93:T94"/>
    <mergeCell ref="U93:U94"/>
    <mergeCell ref="B101:B102"/>
    <mergeCell ref="D101:D102"/>
    <mergeCell ref="R101:R102"/>
    <mergeCell ref="S101:S102"/>
    <mergeCell ref="T101:T102"/>
    <mergeCell ref="U101:U102"/>
    <mergeCell ref="C93:C94"/>
    <mergeCell ref="C95:C96"/>
    <mergeCell ref="C97:C98"/>
    <mergeCell ref="C101:C102"/>
    <mergeCell ref="S108:U108"/>
    <mergeCell ref="S109:U109"/>
    <mergeCell ref="S111:U111"/>
    <mergeCell ref="S112:U112"/>
    <mergeCell ref="S103:S104"/>
    <mergeCell ref="T103:T104"/>
    <mergeCell ref="U103:U104"/>
    <mergeCell ref="T81:T82"/>
    <mergeCell ref="U81:U82"/>
    <mergeCell ref="S81:S82"/>
    <mergeCell ref="R75:R76"/>
    <mergeCell ref="R77:R78"/>
    <mergeCell ref="R79:R80"/>
    <mergeCell ref="S63:S64"/>
    <mergeCell ref="S65:S66"/>
    <mergeCell ref="S79:S80"/>
    <mergeCell ref="R55:R56"/>
    <mergeCell ref="R59:R60"/>
    <mergeCell ref="R61:R62"/>
    <mergeCell ref="R63:R64"/>
    <mergeCell ref="R65:R66"/>
    <mergeCell ref="R67:R68"/>
    <mergeCell ref="R71:R72"/>
    <mergeCell ref="F8:F9"/>
    <mergeCell ref="G8:G9"/>
    <mergeCell ref="H8:H9"/>
    <mergeCell ref="I8:I9"/>
    <mergeCell ref="O8:O9"/>
    <mergeCell ref="P8:P9"/>
    <mergeCell ref="D8:E10"/>
    <mergeCell ref="F10:Q10"/>
    <mergeCell ref="J8:J9"/>
    <mergeCell ref="K8:K9"/>
    <mergeCell ref="L8:L9"/>
    <mergeCell ref="M8:M9"/>
    <mergeCell ref="N8:N9"/>
    <mergeCell ref="Q8:Q9"/>
    <mergeCell ref="S8:S10"/>
    <mergeCell ref="T51:T52"/>
    <mergeCell ref="U51:U52"/>
    <mergeCell ref="T35:T36"/>
    <mergeCell ref="T39:T40"/>
    <mergeCell ref="T43:T44"/>
    <mergeCell ref="U19:U20"/>
    <mergeCell ref="U41:U42"/>
    <mergeCell ref="T33:T34"/>
    <mergeCell ref="U33:U34"/>
    <mergeCell ref="U21:U22"/>
    <mergeCell ref="U23:U24"/>
    <mergeCell ref="T8:T10"/>
    <mergeCell ref="U8:U10"/>
    <mergeCell ref="T11:T12"/>
    <mergeCell ref="U11:U12"/>
    <mergeCell ref="S15:S16"/>
    <mergeCell ref="T15:T16"/>
    <mergeCell ref="U15:U16"/>
    <mergeCell ref="S29:S30"/>
    <mergeCell ref="S35:S36"/>
    <mergeCell ref="S51:S52"/>
    <mergeCell ref="S39:S40"/>
    <mergeCell ref="S49:S50"/>
    <mergeCell ref="T97:T98"/>
    <mergeCell ref="T89:T90"/>
    <mergeCell ref="U97:U98"/>
    <mergeCell ref="T95:T96"/>
    <mergeCell ref="U95:U96"/>
    <mergeCell ref="T91:T92"/>
    <mergeCell ref="U91:U92"/>
    <mergeCell ref="S89:S90"/>
    <mergeCell ref="S91:S92"/>
    <mergeCell ref="S95:S96"/>
    <mergeCell ref="S97:S98"/>
    <mergeCell ref="U89:U90"/>
    <mergeCell ref="T79:T80"/>
    <mergeCell ref="U79:U80"/>
    <mergeCell ref="T77:T78"/>
    <mergeCell ref="T53:T54"/>
    <mergeCell ref="U53:U54"/>
    <mergeCell ref="S55:S56"/>
    <mergeCell ref="T55:T56"/>
    <mergeCell ref="U55:U56"/>
    <mergeCell ref="S75:S76"/>
    <mergeCell ref="S59:S60"/>
    <mergeCell ref="T59:T60"/>
    <mergeCell ref="U59:U60"/>
    <mergeCell ref="S61:S62"/>
    <mergeCell ref="T61:T62"/>
    <mergeCell ref="U61:U62"/>
    <mergeCell ref="S53:S54"/>
    <mergeCell ref="S71:S72"/>
    <mergeCell ref="T75:T76"/>
    <mergeCell ref="U75:U76"/>
    <mergeCell ref="T67:T68"/>
    <mergeCell ref="U67:U68"/>
    <mergeCell ref="T65:T66"/>
    <mergeCell ref="U65:U66"/>
    <mergeCell ref="T63:T64"/>
    <mergeCell ref="U63:U64"/>
    <mergeCell ref="T71:T72"/>
    <mergeCell ref="U71:U72"/>
    <mergeCell ref="S67:S68"/>
    <mergeCell ref="D89:D90"/>
    <mergeCell ref="B75:B76"/>
    <mergeCell ref="D75:D76"/>
    <mergeCell ref="D95:D96"/>
    <mergeCell ref="B97:B98"/>
    <mergeCell ref="D97:D98"/>
    <mergeCell ref="B77:B78"/>
    <mergeCell ref="D77:D78"/>
    <mergeCell ref="B79:B80"/>
    <mergeCell ref="D79:D80"/>
    <mergeCell ref="B89:B90"/>
    <mergeCell ref="B81:B82"/>
    <mergeCell ref="D81:D82"/>
    <mergeCell ref="B83:B84"/>
    <mergeCell ref="C83:C84"/>
    <mergeCell ref="D83:D84"/>
    <mergeCell ref="B87:B88"/>
    <mergeCell ref="C87:C88"/>
    <mergeCell ref="D87:D88"/>
    <mergeCell ref="S77:S78"/>
    <mergeCell ref="R39:R40"/>
    <mergeCell ref="R43:R44"/>
    <mergeCell ref="T49:T50"/>
    <mergeCell ref="U49:U50"/>
    <mergeCell ref="R45:R46"/>
    <mergeCell ref="D25:D26"/>
    <mergeCell ref="B11:B12"/>
    <mergeCell ref="D11:D12"/>
    <mergeCell ref="B15:B16"/>
    <mergeCell ref="D15:D16"/>
    <mergeCell ref="U27:U28"/>
    <mergeCell ref="U29:U30"/>
    <mergeCell ref="T19:T20"/>
    <mergeCell ref="T21:T22"/>
    <mergeCell ref="T23:T24"/>
    <mergeCell ref="T25:T26"/>
    <mergeCell ref="T27:T28"/>
    <mergeCell ref="T29:T30"/>
    <mergeCell ref="S27:S28"/>
    <mergeCell ref="R15:R16"/>
    <mergeCell ref="S43:S44"/>
    <mergeCell ref="R47:R48"/>
    <mergeCell ref="S47:S48"/>
    <mergeCell ref="R49:R50"/>
    <mergeCell ref="R35:R36"/>
    <mergeCell ref="U77:U78"/>
    <mergeCell ref="S45:S46"/>
    <mergeCell ref="T45:T46"/>
    <mergeCell ref="U45:U46"/>
    <mergeCell ref="B47:B48"/>
    <mergeCell ref="D47:D48"/>
    <mergeCell ref="B45:B46"/>
    <mergeCell ref="D45:D46"/>
    <mergeCell ref="R69:R70"/>
    <mergeCell ref="S69:S70"/>
    <mergeCell ref="T69:T70"/>
    <mergeCell ref="U69:U70"/>
    <mergeCell ref="B57:B58"/>
    <mergeCell ref="D57:D58"/>
    <mergeCell ref="R57:R58"/>
    <mergeCell ref="S57:S58"/>
    <mergeCell ref="T57:T58"/>
    <mergeCell ref="U57:U58"/>
    <mergeCell ref="B63:B64"/>
    <mergeCell ref="D63:D64"/>
    <mergeCell ref="B65:B66"/>
    <mergeCell ref="C57:C58"/>
    <mergeCell ref="B71:B72"/>
    <mergeCell ref="B19:B20"/>
    <mergeCell ref="D19:D20"/>
    <mergeCell ref="B27:B28"/>
    <mergeCell ref="D27:D28"/>
    <mergeCell ref="T47:T48"/>
    <mergeCell ref="U47:U48"/>
    <mergeCell ref="S17:S18"/>
    <mergeCell ref="T17:T18"/>
    <mergeCell ref="U17:U18"/>
    <mergeCell ref="B37:B38"/>
    <mergeCell ref="D37:D38"/>
    <mergeCell ref="R37:R38"/>
    <mergeCell ref="U35:U36"/>
    <mergeCell ref="U39:U40"/>
    <mergeCell ref="U43:U44"/>
    <mergeCell ref="B29:B30"/>
    <mergeCell ref="D29:D30"/>
    <mergeCell ref="B35:B36"/>
    <mergeCell ref="D35:D36"/>
    <mergeCell ref="B39:B40"/>
    <mergeCell ref="D39:D40"/>
    <mergeCell ref="B43:B44"/>
    <mergeCell ref="D43:D44"/>
    <mergeCell ref="R29:R30"/>
    <mergeCell ref="R91:R92"/>
    <mergeCell ref="R95:R96"/>
    <mergeCell ref="R81:R82"/>
    <mergeCell ref="A3:U3"/>
    <mergeCell ref="R19:R20"/>
    <mergeCell ref="R21:R22"/>
    <mergeCell ref="R23:R24"/>
    <mergeCell ref="R25:R26"/>
    <mergeCell ref="B21:B22"/>
    <mergeCell ref="D21:D22"/>
    <mergeCell ref="B23:B24"/>
    <mergeCell ref="D23:D24"/>
    <mergeCell ref="B25:B26"/>
    <mergeCell ref="S11:S12"/>
    <mergeCell ref="S21:S22"/>
    <mergeCell ref="U25:U26"/>
    <mergeCell ref="S19:S20"/>
    <mergeCell ref="S23:S24"/>
    <mergeCell ref="R11:R12"/>
    <mergeCell ref="T13:T14"/>
    <mergeCell ref="U13:U14"/>
    <mergeCell ref="B17:B18"/>
    <mergeCell ref="D17:D18"/>
    <mergeCell ref="R17:R18"/>
    <mergeCell ref="D118:E118"/>
    <mergeCell ref="D119:E119"/>
    <mergeCell ref="A116:A119"/>
    <mergeCell ref="D117:E117"/>
    <mergeCell ref="D116:E116"/>
    <mergeCell ref="D59:D60"/>
    <mergeCell ref="B61:B62"/>
    <mergeCell ref="D61:D62"/>
    <mergeCell ref="B91:B92"/>
    <mergeCell ref="D91:D92"/>
    <mergeCell ref="B95:B96"/>
    <mergeCell ref="B103:B104"/>
    <mergeCell ref="D103:D104"/>
    <mergeCell ref="D71:D72"/>
    <mergeCell ref="A108:E108"/>
    <mergeCell ref="A109:E109"/>
    <mergeCell ref="A110:E110"/>
    <mergeCell ref="A111:E111"/>
    <mergeCell ref="A112:E112"/>
    <mergeCell ref="B93:B94"/>
    <mergeCell ref="D93:D94"/>
    <mergeCell ref="C89:C90"/>
    <mergeCell ref="C91:C92"/>
    <mergeCell ref="C103:C104"/>
    <mergeCell ref="F111:R111"/>
    <mergeCell ref="F112:R112"/>
    <mergeCell ref="T41:T42"/>
    <mergeCell ref="A106:E106"/>
    <mergeCell ref="S105:U106"/>
    <mergeCell ref="R97:R98"/>
    <mergeCell ref="B73:B74"/>
    <mergeCell ref="C59:C60"/>
    <mergeCell ref="C61:C62"/>
    <mergeCell ref="C63:C64"/>
    <mergeCell ref="A105:E105"/>
    <mergeCell ref="B51:B52"/>
    <mergeCell ref="D51:D52"/>
    <mergeCell ref="B53:B54"/>
    <mergeCell ref="D53:D54"/>
    <mergeCell ref="D65:D66"/>
    <mergeCell ref="B67:B68"/>
    <mergeCell ref="D67:D68"/>
    <mergeCell ref="B55:B56"/>
    <mergeCell ref="D55:D56"/>
    <mergeCell ref="B49:B50"/>
    <mergeCell ref="B59:B60"/>
    <mergeCell ref="R103:R104"/>
    <mergeCell ref="R89:R90"/>
    <mergeCell ref="B69:B70"/>
    <mergeCell ref="D69:D70"/>
    <mergeCell ref="D49:D50"/>
    <mergeCell ref="D115:E115"/>
    <mergeCell ref="A7:U7"/>
    <mergeCell ref="B8:B10"/>
    <mergeCell ref="A8:A10"/>
    <mergeCell ref="S25:S26"/>
    <mergeCell ref="R51:R52"/>
    <mergeCell ref="R53:R54"/>
    <mergeCell ref="R27:R28"/>
    <mergeCell ref="D73:D74"/>
    <mergeCell ref="R73:R74"/>
    <mergeCell ref="S73:S74"/>
    <mergeCell ref="T73:T74"/>
    <mergeCell ref="U73:U74"/>
    <mergeCell ref="B41:B42"/>
    <mergeCell ref="D41:D42"/>
    <mergeCell ref="R41:R42"/>
    <mergeCell ref="S41:S42"/>
    <mergeCell ref="R8:R10"/>
    <mergeCell ref="F107:R108"/>
    <mergeCell ref="F109:R109"/>
    <mergeCell ref="F110:R110"/>
    <mergeCell ref="B31:B32"/>
    <mergeCell ref="D31:D32"/>
    <mergeCell ref="R31:R32"/>
    <mergeCell ref="S31:S32"/>
    <mergeCell ref="T31:T32"/>
    <mergeCell ref="U31:U32"/>
    <mergeCell ref="B33:B34"/>
    <mergeCell ref="D33:D34"/>
    <mergeCell ref="R33:R34"/>
    <mergeCell ref="S33:S34"/>
    <mergeCell ref="A114:R114"/>
    <mergeCell ref="A1:U2"/>
    <mergeCell ref="A4:U4"/>
    <mergeCell ref="A6:U6"/>
    <mergeCell ref="S107:U107"/>
    <mergeCell ref="A107:E107"/>
    <mergeCell ref="A113:U113"/>
    <mergeCell ref="A120:R120"/>
    <mergeCell ref="B99:B100"/>
    <mergeCell ref="C99:C100"/>
    <mergeCell ref="D99:D100"/>
    <mergeCell ref="R99:R100"/>
    <mergeCell ref="S99:S100"/>
    <mergeCell ref="T99:T100"/>
    <mergeCell ref="U99:U100"/>
    <mergeCell ref="S114:U114"/>
    <mergeCell ref="S110:U110"/>
    <mergeCell ref="B13:B14"/>
    <mergeCell ref="D13:D14"/>
    <mergeCell ref="R13:R14"/>
    <mergeCell ref="S13:S14"/>
    <mergeCell ref="S37:S38"/>
    <mergeCell ref="T37:T38"/>
    <mergeCell ref="U37:U38"/>
  </mergeCells>
  <conditionalFormatting sqref="F11:Q11 F23 H23:Q23 F39 H39:Q39 F41 H41:Q41">
    <cfRule type="cellIs" dxfId="92" priority="173" stopIfTrue="1" operator="between">
      <formula>1</formula>
      <formula>20</formula>
    </cfRule>
  </conditionalFormatting>
  <conditionalFormatting sqref="F12:Q12">
    <cfRule type="cellIs" dxfId="91" priority="145" stopIfTrue="1" operator="between">
      <formula>1</formula>
      <formula>20</formula>
    </cfRule>
  </conditionalFormatting>
  <conditionalFormatting sqref="F13:Q13">
    <cfRule type="cellIs" dxfId="90" priority="69" stopIfTrue="1" operator="between">
      <formula>1</formula>
      <formula>20</formula>
    </cfRule>
  </conditionalFormatting>
  <conditionalFormatting sqref="F14:Q14">
    <cfRule type="cellIs" dxfId="89" priority="68" stopIfTrue="1" operator="between">
      <formula>1</formula>
      <formula>20</formula>
    </cfRule>
  </conditionalFormatting>
  <conditionalFormatting sqref="F15:Q15">
    <cfRule type="cellIs" dxfId="88" priority="172" stopIfTrue="1" operator="between">
      <formula>1</formula>
      <formula>20</formula>
    </cfRule>
  </conditionalFormatting>
  <conditionalFormatting sqref="F16:Q16">
    <cfRule type="cellIs" dxfId="87" priority="144" stopIfTrue="1" operator="between">
      <formula>1</formula>
      <formula>20</formula>
    </cfRule>
  </conditionalFormatting>
  <conditionalFormatting sqref="F17:Q17">
    <cfRule type="cellIs" dxfId="86" priority="64" stopIfTrue="1" operator="between">
      <formula>1</formula>
      <formula>20</formula>
    </cfRule>
  </conditionalFormatting>
  <conditionalFormatting sqref="F18:Q18">
    <cfRule type="cellIs" dxfId="85" priority="63" stopIfTrue="1" operator="between">
      <formula>1</formula>
      <formula>20</formula>
    </cfRule>
  </conditionalFormatting>
  <conditionalFormatting sqref="F19:Q19">
    <cfRule type="cellIs" dxfId="84" priority="171" stopIfTrue="1" operator="between">
      <formula>1</formula>
      <formula>20</formula>
    </cfRule>
  </conditionalFormatting>
  <conditionalFormatting sqref="F20:Q20">
    <cfRule type="cellIs" dxfId="83" priority="143" stopIfTrue="1" operator="between">
      <formula>1</formula>
      <formula>20</formula>
    </cfRule>
  </conditionalFormatting>
  <conditionalFormatting sqref="F21:Q21">
    <cfRule type="cellIs" dxfId="82" priority="170" stopIfTrue="1" operator="between">
      <formula>1</formula>
      <formula>20</formula>
    </cfRule>
  </conditionalFormatting>
  <conditionalFormatting sqref="F22:Q22">
    <cfRule type="cellIs" dxfId="81" priority="142" stopIfTrue="1" operator="between">
      <formula>1</formula>
      <formula>20</formula>
    </cfRule>
  </conditionalFormatting>
  <conditionalFormatting sqref="F24:Q24">
    <cfRule type="cellIs" dxfId="80" priority="141" stopIfTrue="1" operator="between">
      <formula>1</formula>
      <formula>20</formula>
    </cfRule>
  </conditionalFormatting>
  <conditionalFormatting sqref="F25:Q25">
    <cfRule type="cellIs" dxfId="79" priority="168" stopIfTrue="1" operator="between">
      <formula>1</formula>
      <formula>20</formula>
    </cfRule>
  </conditionalFormatting>
  <conditionalFormatting sqref="F26:Q26">
    <cfRule type="cellIs" dxfId="78" priority="140" stopIfTrue="1" operator="between">
      <formula>1</formula>
      <formula>20</formula>
    </cfRule>
  </conditionalFormatting>
  <conditionalFormatting sqref="F27:Q27">
    <cfRule type="cellIs" dxfId="77" priority="167" stopIfTrue="1" operator="between">
      <formula>1</formula>
      <formula>20</formula>
    </cfRule>
  </conditionalFormatting>
  <conditionalFormatting sqref="F28:Q28">
    <cfRule type="cellIs" dxfId="76" priority="139" stopIfTrue="1" operator="between">
      <formula>1</formula>
      <formula>20</formula>
    </cfRule>
  </conditionalFormatting>
  <conditionalFormatting sqref="F29:Q29">
    <cfRule type="cellIs" dxfId="75" priority="166" stopIfTrue="1" operator="between">
      <formula>1</formula>
      <formula>20</formula>
    </cfRule>
  </conditionalFormatting>
  <conditionalFormatting sqref="F30:Q30">
    <cfRule type="cellIs" dxfId="74" priority="138" stopIfTrue="1" operator="between">
      <formula>1</formula>
      <formula>20</formula>
    </cfRule>
  </conditionalFormatting>
  <conditionalFormatting sqref="F31:Q31">
    <cfRule type="cellIs" dxfId="73" priority="54" stopIfTrue="1" operator="between">
      <formula>1</formula>
      <formula>20</formula>
    </cfRule>
  </conditionalFormatting>
  <conditionalFormatting sqref="F32:Q32">
    <cfRule type="cellIs" dxfId="72" priority="53" stopIfTrue="1" operator="between">
      <formula>1</formula>
      <formula>20</formula>
    </cfRule>
  </conditionalFormatting>
  <conditionalFormatting sqref="F33:Q33">
    <cfRule type="cellIs" dxfId="71" priority="29" stopIfTrue="1" operator="between">
      <formula>1</formula>
      <formula>20</formula>
    </cfRule>
  </conditionalFormatting>
  <conditionalFormatting sqref="F34:Q34">
    <cfRule type="cellIs" dxfId="70" priority="28" stopIfTrue="1" operator="between">
      <formula>1</formula>
      <formula>20</formula>
    </cfRule>
  </conditionalFormatting>
  <conditionalFormatting sqref="F35:Q35">
    <cfRule type="cellIs" dxfId="69" priority="165" stopIfTrue="1" operator="between">
      <formula>1</formula>
      <formula>20</formula>
    </cfRule>
  </conditionalFormatting>
  <conditionalFormatting sqref="F36:Q36">
    <cfRule type="cellIs" dxfId="68" priority="137" stopIfTrue="1" operator="between">
      <formula>1</formula>
      <formula>20</formula>
    </cfRule>
  </conditionalFormatting>
  <conditionalFormatting sqref="F37:Q37">
    <cfRule type="cellIs" dxfId="67" priority="59" stopIfTrue="1" operator="between">
      <formula>1</formula>
      <formula>20</formula>
    </cfRule>
  </conditionalFormatting>
  <conditionalFormatting sqref="F38:Q38">
    <cfRule type="cellIs" dxfId="66" priority="58" stopIfTrue="1" operator="between">
      <formula>1</formula>
      <formula>20</formula>
    </cfRule>
  </conditionalFormatting>
  <conditionalFormatting sqref="F40:Q40">
    <cfRule type="cellIs" dxfId="65" priority="136" stopIfTrue="1" operator="between">
      <formula>1</formula>
      <formula>20</formula>
    </cfRule>
  </conditionalFormatting>
  <conditionalFormatting sqref="F42:Q42">
    <cfRule type="cellIs" dxfId="64" priority="48" stopIfTrue="1" operator="between">
      <formula>1</formula>
      <formula>20</formula>
    </cfRule>
  </conditionalFormatting>
  <conditionalFormatting sqref="F43:Q43">
    <cfRule type="cellIs" dxfId="63" priority="163" stopIfTrue="1" operator="between">
      <formula>1</formula>
      <formula>20</formula>
    </cfRule>
  </conditionalFormatting>
  <conditionalFormatting sqref="F44:Q44">
    <cfRule type="cellIs" dxfId="62" priority="135" stopIfTrue="1" operator="between">
      <formula>1</formula>
      <formula>20</formula>
    </cfRule>
  </conditionalFormatting>
  <conditionalFormatting sqref="F45:Q45">
    <cfRule type="cellIs" dxfId="61" priority="104" stopIfTrue="1" operator="between">
      <formula>1</formula>
      <formula>20</formula>
    </cfRule>
  </conditionalFormatting>
  <conditionalFormatting sqref="F46:Q46">
    <cfRule type="cellIs" dxfId="60" priority="103" stopIfTrue="1" operator="between">
      <formula>1</formula>
      <formula>20</formula>
    </cfRule>
  </conditionalFormatting>
  <conditionalFormatting sqref="F47:Q47">
    <cfRule type="cellIs" dxfId="59" priority="99" stopIfTrue="1" operator="between">
      <formula>1</formula>
      <formula>20</formula>
    </cfRule>
  </conditionalFormatting>
  <conditionalFormatting sqref="F48:Q48">
    <cfRule type="cellIs" dxfId="58" priority="98" stopIfTrue="1" operator="between">
      <formula>1</formula>
      <formula>20</formula>
    </cfRule>
  </conditionalFormatting>
  <conditionalFormatting sqref="F49:Q49">
    <cfRule type="cellIs" dxfId="57" priority="94" stopIfTrue="1" operator="between">
      <formula>1</formula>
      <formula>20</formula>
    </cfRule>
  </conditionalFormatting>
  <conditionalFormatting sqref="F50:Q50">
    <cfRule type="cellIs" dxfId="56" priority="93" stopIfTrue="1" operator="between">
      <formula>1</formula>
      <formula>20</formula>
    </cfRule>
  </conditionalFormatting>
  <conditionalFormatting sqref="F51:Q51">
    <cfRule type="cellIs" dxfId="55" priority="161" stopIfTrue="1" operator="between">
      <formula>1</formula>
      <formula>20</formula>
    </cfRule>
  </conditionalFormatting>
  <conditionalFormatting sqref="F52:Q52">
    <cfRule type="cellIs" dxfId="54" priority="133" stopIfTrue="1" operator="between">
      <formula>1</formula>
      <formula>20</formula>
    </cfRule>
  </conditionalFormatting>
  <conditionalFormatting sqref="F53:Q53">
    <cfRule type="cellIs" dxfId="53" priority="160" stopIfTrue="1" operator="between">
      <formula>1</formula>
      <formula>20</formula>
    </cfRule>
  </conditionalFormatting>
  <conditionalFormatting sqref="F54:Q54">
    <cfRule type="cellIs" dxfId="52" priority="132" stopIfTrue="1" operator="between">
      <formula>1</formula>
      <formula>20</formula>
    </cfRule>
  </conditionalFormatting>
  <conditionalFormatting sqref="F55:Q55">
    <cfRule type="cellIs" dxfId="51" priority="159" stopIfTrue="1" operator="between">
      <formula>1</formula>
      <formula>20</formula>
    </cfRule>
  </conditionalFormatting>
  <conditionalFormatting sqref="F56:Q56">
    <cfRule type="cellIs" dxfId="50" priority="131" stopIfTrue="1" operator="between">
      <formula>1</formula>
      <formula>20</formula>
    </cfRule>
  </conditionalFormatting>
  <conditionalFormatting sqref="F57:Q57">
    <cfRule type="cellIs" dxfId="49" priority="34" stopIfTrue="1" operator="between">
      <formula>1</formula>
      <formula>20</formula>
    </cfRule>
  </conditionalFormatting>
  <conditionalFormatting sqref="F58:Q58">
    <cfRule type="cellIs" dxfId="48" priority="33" stopIfTrue="1" operator="between">
      <formula>1</formula>
      <formula>20</formula>
    </cfRule>
  </conditionalFormatting>
  <conditionalFormatting sqref="F59:Q59">
    <cfRule type="cellIs" dxfId="47" priority="158" stopIfTrue="1" operator="between">
      <formula>1</formula>
      <formula>20</formula>
    </cfRule>
  </conditionalFormatting>
  <conditionalFormatting sqref="F60:Q60">
    <cfRule type="cellIs" dxfId="46" priority="130" stopIfTrue="1" operator="between">
      <formula>1</formula>
      <formula>20</formula>
    </cfRule>
  </conditionalFormatting>
  <conditionalFormatting sqref="F61:Q61">
    <cfRule type="cellIs" dxfId="45" priority="157" stopIfTrue="1" operator="between">
      <formula>1</formula>
      <formula>20</formula>
    </cfRule>
  </conditionalFormatting>
  <conditionalFormatting sqref="F62:Q62">
    <cfRule type="cellIs" dxfId="44" priority="129" stopIfTrue="1" operator="between">
      <formula>1</formula>
      <formula>20</formula>
    </cfRule>
  </conditionalFormatting>
  <conditionalFormatting sqref="F63:Q63">
    <cfRule type="cellIs" dxfId="43" priority="156" stopIfTrue="1" operator="between">
      <formula>1</formula>
      <formula>20</formula>
    </cfRule>
  </conditionalFormatting>
  <conditionalFormatting sqref="F64:Q64">
    <cfRule type="cellIs" dxfId="42" priority="128" stopIfTrue="1" operator="between">
      <formula>1</formula>
      <formula>20</formula>
    </cfRule>
  </conditionalFormatting>
  <conditionalFormatting sqref="F65:Q65">
    <cfRule type="cellIs" dxfId="41" priority="155" stopIfTrue="1" operator="between">
      <formula>1</formula>
      <formula>20</formula>
    </cfRule>
  </conditionalFormatting>
  <conditionalFormatting sqref="F66:Q66">
    <cfRule type="cellIs" dxfId="40" priority="127" stopIfTrue="1" operator="between">
      <formula>1</formula>
      <formula>20</formula>
    </cfRule>
  </conditionalFormatting>
  <conditionalFormatting sqref="F67:Q67">
    <cfRule type="cellIs" dxfId="39" priority="154" stopIfTrue="1" operator="between">
      <formula>1</formula>
      <formula>20</formula>
    </cfRule>
  </conditionalFormatting>
  <conditionalFormatting sqref="F68:Q68">
    <cfRule type="cellIs" dxfId="38" priority="126" stopIfTrue="1" operator="between">
      <formula>1</formula>
      <formula>20</formula>
    </cfRule>
  </conditionalFormatting>
  <conditionalFormatting sqref="F69:Q69">
    <cfRule type="cellIs" dxfId="37" priority="44" stopIfTrue="1" operator="between">
      <formula>1</formula>
      <formula>20</formula>
    </cfRule>
  </conditionalFormatting>
  <conditionalFormatting sqref="F70:Q70">
    <cfRule type="cellIs" dxfId="36" priority="43" stopIfTrue="1" operator="between">
      <formula>1</formula>
      <formula>20</formula>
    </cfRule>
  </conditionalFormatting>
  <conditionalFormatting sqref="F71:Q71">
    <cfRule type="cellIs" dxfId="35" priority="39" stopIfTrue="1" operator="between">
      <formula>1</formula>
      <formula>20</formula>
    </cfRule>
  </conditionalFormatting>
  <conditionalFormatting sqref="F72:Q72">
    <cfRule type="cellIs" dxfId="34" priority="38" stopIfTrue="1" operator="between">
      <formula>1</formula>
      <formula>20</formula>
    </cfRule>
  </conditionalFormatting>
  <conditionalFormatting sqref="F73:Q73">
    <cfRule type="cellIs" dxfId="33" priority="24" stopIfTrue="1" operator="between">
      <formula>1</formula>
      <formula>20</formula>
    </cfRule>
  </conditionalFormatting>
  <conditionalFormatting sqref="F74:Q74">
    <cfRule type="cellIs" dxfId="32" priority="23" stopIfTrue="1" operator="between">
      <formula>1</formula>
      <formula>20</formula>
    </cfRule>
  </conditionalFormatting>
  <conditionalFormatting sqref="F75:Q75">
    <cfRule type="cellIs" dxfId="31" priority="153" stopIfTrue="1" operator="between">
      <formula>1</formula>
      <formula>20</formula>
    </cfRule>
  </conditionalFormatting>
  <conditionalFormatting sqref="F76:Q76">
    <cfRule type="cellIs" dxfId="30" priority="125" stopIfTrue="1" operator="between">
      <formula>1</formula>
      <formula>20</formula>
    </cfRule>
  </conditionalFormatting>
  <conditionalFormatting sqref="F77:Q77">
    <cfRule type="cellIs" dxfId="29" priority="152" stopIfTrue="1" operator="between">
      <formula>1</formula>
      <formula>20</formula>
    </cfRule>
  </conditionalFormatting>
  <conditionalFormatting sqref="F78:Q78">
    <cfRule type="cellIs" dxfId="28" priority="124" stopIfTrue="1" operator="between">
      <formula>1</formula>
      <formula>20</formula>
    </cfRule>
  </conditionalFormatting>
  <conditionalFormatting sqref="F79:Q79">
    <cfRule type="cellIs" dxfId="27" priority="151" stopIfTrue="1" operator="between">
      <formula>1</formula>
      <formula>20</formula>
    </cfRule>
  </conditionalFormatting>
  <conditionalFormatting sqref="F80:Q80">
    <cfRule type="cellIs" dxfId="26" priority="123" stopIfTrue="1" operator="between">
      <formula>1</formula>
      <formula>20</formula>
    </cfRule>
  </conditionalFormatting>
  <conditionalFormatting sqref="F81:Q81">
    <cfRule type="cellIs" dxfId="25" priority="89" stopIfTrue="1" operator="between">
      <formula>1</formula>
      <formula>20</formula>
    </cfRule>
  </conditionalFormatting>
  <conditionalFormatting sqref="F82:Q82">
    <cfRule type="cellIs" dxfId="24" priority="88" stopIfTrue="1" operator="between">
      <formula>1</formula>
      <formula>20</formula>
    </cfRule>
  </conditionalFormatting>
  <conditionalFormatting sqref="F83:Q83">
    <cfRule type="cellIs" dxfId="23" priority="19" stopIfTrue="1" operator="between">
      <formula>1</formula>
      <formula>20</formula>
    </cfRule>
  </conditionalFormatting>
  <conditionalFormatting sqref="F84:Q84">
    <cfRule type="cellIs" dxfId="22" priority="18" stopIfTrue="1" operator="between">
      <formula>1</formula>
      <formula>20</formula>
    </cfRule>
  </conditionalFormatting>
  <conditionalFormatting sqref="F85:Q85">
    <cfRule type="cellIs" dxfId="21" priority="14" stopIfTrue="1" operator="between">
      <formula>1</formula>
      <formula>20</formula>
    </cfRule>
  </conditionalFormatting>
  <conditionalFormatting sqref="F86:Q86">
    <cfRule type="cellIs" dxfId="20" priority="13" stopIfTrue="1" operator="between">
      <formula>1</formula>
      <formula>20</formula>
    </cfRule>
  </conditionalFormatting>
  <conditionalFormatting sqref="F87:Q87">
    <cfRule type="cellIs" dxfId="19" priority="9" stopIfTrue="1" operator="between">
      <formula>1</formula>
      <formula>20</formula>
    </cfRule>
  </conditionalFormatting>
  <conditionalFormatting sqref="F88:Q88">
    <cfRule type="cellIs" dxfId="18" priority="8" stopIfTrue="1" operator="between">
      <formula>1</formula>
      <formula>20</formula>
    </cfRule>
  </conditionalFormatting>
  <conditionalFormatting sqref="F89:Q89">
    <cfRule type="cellIs" dxfId="17" priority="150" stopIfTrue="1" operator="between">
      <formula>1</formula>
      <formula>20</formula>
    </cfRule>
  </conditionalFormatting>
  <conditionalFormatting sqref="F90:Q90">
    <cfRule type="cellIs" dxfId="16" priority="122" stopIfTrue="1" operator="between">
      <formula>1</formula>
      <formula>20</formula>
    </cfRule>
  </conditionalFormatting>
  <conditionalFormatting sqref="F92:Q92">
    <cfRule type="cellIs" dxfId="14" priority="121" stopIfTrue="1" operator="between">
      <formula>1</formula>
      <formula>20</formula>
    </cfRule>
  </conditionalFormatting>
  <conditionalFormatting sqref="F93:Q93">
    <cfRule type="cellIs" dxfId="13" priority="84" stopIfTrue="1" operator="between">
      <formula>1</formula>
      <formula>20</formula>
    </cfRule>
  </conditionalFormatting>
  <conditionalFormatting sqref="F94:Q94">
    <cfRule type="cellIs" dxfId="12" priority="83" stopIfTrue="1" operator="between">
      <formula>1</formula>
      <formula>20</formula>
    </cfRule>
  </conditionalFormatting>
  <conditionalFormatting sqref="F95:Q95">
    <cfRule type="cellIs" dxfId="11" priority="148" stopIfTrue="1" operator="between">
      <formula>1</formula>
      <formula>20</formula>
    </cfRule>
  </conditionalFormatting>
  <conditionalFormatting sqref="F96:Q96">
    <cfRule type="cellIs" dxfId="10" priority="120" stopIfTrue="1" operator="between">
      <formula>1</formula>
      <formula>20</formula>
    </cfRule>
  </conditionalFormatting>
  <conditionalFormatting sqref="F97:Q97">
    <cfRule type="cellIs" dxfId="9" priority="146" stopIfTrue="1" operator="between">
      <formula>1</formula>
      <formula>20</formula>
    </cfRule>
  </conditionalFormatting>
  <conditionalFormatting sqref="F98:Q98">
    <cfRule type="cellIs" dxfId="8" priority="119" stopIfTrue="1" operator="between">
      <formula>1</formula>
      <formula>20</formula>
    </cfRule>
  </conditionalFormatting>
  <conditionalFormatting sqref="F99:Q99">
    <cfRule type="cellIs" dxfId="7" priority="4" stopIfTrue="1" operator="between">
      <formula>1</formula>
      <formula>20</formula>
    </cfRule>
  </conditionalFormatting>
  <conditionalFormatting sqref="F100:Q100">
    <cfRule type="cellIs" dxfId="6" priority="3" stopIfTrue="1" operator="between">
      <formula>1</formula>
      <formula>20</formula>
    </cfRule>
  </conditionalFormatting>
  <conditionalFormatting sqref="F101:Q101">
    <cfRule type="cellIs" dxfId="5" priority="79" stopIfTrue="1" operator="between">
      <formula>1</formula>
      <formula>20</formula>
    </cfRule>
  </conditionalFormatting>
  <conditionalFormatting sqref="F102:Q102">
    <cfRule type="cellIs" dxfId="4" priority="75" stopIfTrue="1" operator="between">
      <formula>1</formula>
      <formula>20</formula>
    </cfRule>
  </conditionalFormatting>
  <conditionalFormatting sqref="F103:Q103">
    <cfRule type="cellIs" dxfId="3" priority="74" stopIfTrue="1" operator="between">
      <formula>1</formula>
      <formula>20</formula>
    </cfRule>
  </conditionalFormatting>
  <conditionalFormatting sqref="F104:Q104">
    <cfRule type="cellIs" dxfId="2" priority="70" stopIfTrue="1" operator="between">
      <formula>1</formula>
      <formula>20</formula>
    </cfRule>
  </conditionalFormatting>
  <conditionalFormatting sqref="G91:Q91">
    <cfRule type="cellIs" dxfId="1" priority="2" stopIfTrue="1" operator="between">
      <formula>1</formula>
      <formula>20</formula>
    </cfRule>
  </conditionalFormatting>
  <conditionalFormatting sqref="F91">
    <cfRule type="cellIs" dxfId="0" priority="1" stopIfTrue="1" operator="between">
      <formula>1</formula>
      <formula>20</formula>
    </cfRule>
  </conditionalFormatting>
  <printOptions horizontalCentered="1"/>
  <pageMargins left="0.39370078740157483" right="0.39370078740157483" top="0.59055118110236227" bottom="0.59055118110236227" header="0" footer="0"/>
  <pageSetup scale="47" fitToHeight="0" orientation="landscape" r:id="rId1"/>
  <headerFooter alignWithMargins="0">
    <oddFooter>&amp;R&amp;8&amp;P/&amp;N</oddFooter>
  </headerFooter>
  <rowBreaks count="1" manualBreakCount="1">
    <brk id="112" max="21" man="1"/>
  </rowBreaks>
  <ignoredErrors>
    <ignoredError sqref="R11 R15 R19 R21 R23 R25 R27 R29 R35 R39 R43 R51 R53 R55 R59 R61 R63 R65 R67 R75 R77 R79 R89 R91 R95 R97 F105:R105 F106:P106 Q106:R106 R81 R93 R103 R101 R31 R37 R41 R69 R17 R71 R13 R57 R33 R73 R83 R85 R87 R99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Mejora SST</vt:lpstr>
      <vt:lpstr>'Plan de Mejora SST'!Área_de_impresión</vt:lpstr>
      <vt:lpstr>'Plan de Mejora SST'!Títulos_a_imprimir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SSECAM CONSULTORES SAS;RICARDO ABSALON BERNAL</dc:creator>
  <cp:lastModifiedBy>Diana Guerrero</cp:lastModifiedBy>
  <cp:lastPrinted>2023-01-30T13:54:57Z</cp:lastPrinted>
  <dcterms:created xsi:type="dcterms:W3CDTF">2008-10-02T15:12:04Z</dcterms:created>
  <dcterms:modified xsi:type="dcterms:W3CDTF">2024-01-31T20:53:50Z</dcterms:modified>
</cp:coreProperties>
</file>