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morales\Downloads\"/>
    </mc:Choice>
  </mc:AlternateContent>
  <bookViews>
    <workbookView xWindow="0" yWindow="0" windowWidth="28800" windowHeight="12330" tabRatio="584"/>
  </bookViews>
  <sheets>
    <sheet name="Plan Capacitación 2025" sheetId="5" r:id="rId1"/>
  </sheets>
  <definedNames>
    <definedName name="_xlnm.Print_Area" localSheetId="0">'Plan Capacitación 2025'!$A$1:$V$70</definedName>
    <definedName name="_xlnm.Print_Titles" localSheetId="0">'Plan Capacitación 2025'!$1:$3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5" l="1"/>
  <c r="R36" i="5"/>
  <c r="R32" i="5"/>
  <c r="R38" i="5" l="1"/>
  <c r="R12" i="5"/>
  <c r="R14" i="5"/>
  <c r="R16" i="5"/>
  <c r="R18" i="5"/>
  <c r="R20" i="5"/>
  <c r="R22" i="5"/>
  <c r="R24" i="5"/>
  <c r="R26" i="5"/>
  <c r="R28" i="5"/>
  <c r="R30" i="5"/>
  <c r="P41" i="5" l="1"/>
  <c r="P46" i="5" s="1"/>
  <c r="G40" i="5"/>
  <c r="G45" i="5" s="1"/>
  <c r="H40" i="5"/>
  <c r="H45" i="5" s="1"/>
  <c r="I40" i="5"/>
  <c r="I45" i="5" s="1"/>
  <c r="J40" i="5"/>
  <c r="J45" i="5" s="1"/>
  <c r="K40" i="5"/>
  <c r="K45" i="5" s="1"/>
  <c r="L40" i="5"/>
  <c r="L45" i="5" s="1"/>
  <c r="M40" i="5"/>
  <c r="M45" i="5" s="1"/>
  <c r="N40" i="5"/>
  <c r="N45" i="5" s="1"/>
  <c r="O40" i="5"/>
  <c r="O45" i="5" s="1"/>
  <c r="P40" i="5"/>
  <c r="P45" i="5" s="1"/>
  <c r="Q40" i="5"/>
  <c r="Q45" i="5" s="1"/>
  <c r="G41" i="5"/>
  <c r="G46" i="5" s="1"/>
  <c r="H41" i="5"/>
  <c r="H46" i="5" s="1"/>
  <c r="I41" i="5"/>
  <c r="I46" i="5" s="1"/>
  <c r="J41" i="5"/>
  <c r="J46" i="5" s="1"/>
  <c r="K41" i="5"/>
  <c r="K46" i="5" s="1"/>
  <c r="L41" i="5"/>
  <c r="L46" i="5" s="1"/>
  <c r="M41" i="5"/>
  <c r="M46" i="5" s="1"/>
  <c r="N41" i="5"/>
  <c r="N46" i="5" s="1"/>
  <c r="O41" i="5"/>
  <c r="O46" i="5" s="1"/>
  <c r="Q41" i="5"/>
  <c r="Q46" i="5" s="1"/>
  <c r="F41" i="5"/>
  <c r="F46" i="5" s="1"/>
  <c r="F40" i="5"/>
  <c r="F45" i="5" s="1"/>
  <c r="F47" i="5" s="1"/>
  <c r="R10" i="5"/>
  <c r="Q47" i="5" l="1"/>
  <c r="S10" i="5"/>
  <c r="L47" i="5"/>
  <c r="J47" i="5"/>
  <c r="M47" i="5"/>
  <c r="O47" i="5"/>
  <c r="I47" i="5"/>
  <c r="N47" i="5"/>
  <c r="H47" i="5"/>
  <c r="G47" i="5"/>
  <c r="P47" i="5"/>
  <c r="K47" i="5"/>
  <c r="R40" i="5"/>
  <c r="R41" i="5"/>
  <c r="R46" i="5"/>
  <c r="R45" i="5"/>
  <c r="R47" i="5" l="1"/>
</calcChain>
</file>

<file path=xl/sharedStrings.xml><?xml version="1.0" encoding="utf-8"?>
<sst xmlns="http://schemas.openxmlformats.org/spreadsheetml/2006/main" count="142" uniqueCount="79">
  <si>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</si>
  <si>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</si>
  <si>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</si>
  <si>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</si>
  <si>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</si>
  <si>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</si>
  <si>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</si>
  <si>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</si>
  <si>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</si>
  <si>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</si>
  <si>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</si>
  <si>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</si>
  <si>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</si>
  <si>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</si>
  <si>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EVIDENCIAS</t>
  </si>
  <si>
    <t>ACTIVIDAD A DESARROLLAR</t>
  </si>
  <si>
    <t>% Cumplimiento actividad/fase</t>
  </si>
  <si>
    <t xml:space="preserve">RESPONSABLE (s) </t>
  </si>
  <si>
    <t>TOTAL PROGRAMADO</t>
  </si>
  <si>
    <t>TOTAL EJECUTADO</t>
  </si>
  <si>
    <t>P*</t>
  </si>
  <si>
    <t>E*</t>
  </si>
  <si>
    <t>VARIABLES</t>
  </si>
  <si>
    <t>FORMULA</t>
  </si>
  <si>
    <t>ACTIVIDADES EJECUTADAS</t>
  </si>
  <si>
    <t>RESULTADO</t>
  </si>
  <si>
    <t>META</t>
  </si>
  <si>
    <t>ACTIVIDADES A DESARROLLAR</t>
  </si>
  <si>
    <r>
      <rPr>
        <u/>
        <sz val="14"/>
        <rFont val="Arial"/>
        <family val="2"/>
      </rPr>
      <t>Actividades ejecutadas *100</t>
    </r>
    <r>
      <rPr>
        <sz val="14"/>
        <rFont val="Arial"/>
        <family val="2"/>
      </rPr>
      <t xml:space="preserve">
Actividades programadas</t>
    </r>
  </si>
  <si>
    <t>OBJETIVO</t>
  </si>
  <si>
    <r>
      <t xml:space="preserve">Cuando se cumpla se marca con 1, en </t>
    </r>
    <r>
      <rPr>
        <b/>
        <sz val="11"/>
        <color theme="1"/>
        <rFont val="Arial"/>
        <family val="2"/>
      </rPr>
      <t xml:space="preserve">P si es  (Planeado) o con </t>
    </r>
    <r>
      <rPr>
        <sz val="11"/>
        <color theme="1"/>
        <rFont val="Arial"/>
        <family val="2"/>
      </rPr>
      <t xml:space="preserve">1 si es </t>
    </r>
    <r>
      <rPr>
        <b/>
        <sz val="11"/>
        <color theme="1"/>
        <rFont val="Arial"/>
        <family val="2"/>
      </rPr>
      <t>(Ejecutado)</t>
    </r>
    <r>
      <rPr>
        <sz val="11"/>
        <color theme="1"/>
        <rFont val="Arial"/>
        <family val="2"/>
      </rPr>
      <t xml:space="preserve"> </t>
    </r>
  </si>
  <si>
    <t>Los abajo firmantes declaramos que hemos revisado el documento y lo encontramos ajustado a las normas y disposiciones legales vigentes y por tanto, bajo nuestra responsabilidad lo presentamos para la firma de la Gerente</t>
  </si>
  <si>
    <r>
      <rPr>
        <b/>
        <sz val="12"/>
        <rFont val="Arial"/>
        <family val="2"/>
      </rPr>
      <t xml:space="preserve">Elaboró: </t>
    </r>
    <r>
      <rPr>
        <sz val="12"/>
        <rFont val="Arial"/>
        <family val="2"/>
      </rPr>
      <t>Seguridad y Salud en el Trabajo 
________________________________________</t>
    </r>
  </si>
  <si>
    <r>
      <rPr>
        <b/>
        <sz val="12"/>
        <rFont val="Arial"/>
        <family val="2"/>
      </rPr>
      <t>Revisión:</t>
    </r>
    <r>
      <rPr>
        <sz val="12"/>
        <rFont val="Arial"/>
        <family val="2"/>
      </rPr>
      <t xml:space="preserve"> Gestión Humana 
________________________________________</t>
    </r>
  </si>
  <si>
    <r>
      <rPr>
        <b/>
        <sz val="12"/>
        <rFont val="Arial"/>
        <family val="2"/>
      </rPr>
      <t>VoBo:</t>
    </r>
    <r>
      <rPr>
        <sz val="12"/>
        <rFont val="Arial"/>
        <family val="2"/>
      </rPr>
      <t xml:space="preserve"> Jurídica
________________________________________</t>
    </r>
  </si>
  <si>
    <r>
      <rPr>
        <b/>
        <sz val="16"/>
        <rFont val="Arial"/>
        <family val="2"/>
      </rPr>
      <t xml:space="preserve">FIRMA GERENTE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________________________________________________________________</t>
    </r>
  </si>
  <si>
    <t xml:space="preserve"> EJECUCIÓN DEL PLAN CAPACITACIÓN</t>
  </si>
  <si>
    <t>CUMPLIMIENTO DEL PLAN DE CAPACITACIÓN</t>
  </si>
  <si>
    <t>GRÁFICA</t>
  </si>
  <si>
    <t>CÓDIGO: FT-GH-SST-106
VERSIÓN: V2
FECHA: 15/01/2023</t>
  </si>
  <si>
    <t xml:space="preserve">Ciberseguridad </t>
  </si>
  <si>
    <t>Disminuir riesgos y detectar posibles problemas y amenazas de seguridad. Garantizar el uso adecuado de recursos y aplicaciones del sistema.</t>
  </si>
  <si>
    <t xml:space="preserve">Derechos de autor </t>
  </si>
  <si>
    <t>Promover e incentivar el registro y la protección de las obras de ingenio de carácter creador</t>
  </si>
  <si>
    <t>Seguridad social contratistas</t>
  </si>
  <si>
    <t xml:space="preserve">Darles a conocer la reducción del tiempo laborado </t>
  </si>
  <si>
    <t>Servicio medico de área protegida</t>
  </si>
  <si>
    <t>Aprender a identificar la atención de eventos de salud que se constituya como urgencia o emergencia médica</t>
  </si>
  <si>
    <t>Prevenir las violencias basadas en género en el contexto laboral, una apuesta común</t>
  </si>
  <si>
    <t>Mejorar el conocimiento de los colaboradores en temas de seguridad y salud en el trabajo.</t>
  </si>
  <si>
    <t>Manual de contratistas SST-Jurídica</t>
  </si>
  <si>
    <t>Herramienta ADOBE FIREFLY</t>
  </si>
  <si>
    <t>Capacitar a los participantes en el uso de la herramienta Adobe Firefly, brindándoles los conocimientos y habilidades necesarias para crear contenido visual innovador y de alta calidad, optimizando así los procesos creativos y mejorando la comunicación visual en sus proyectos empresariales</t>
  </si>
  <si>
    <t xml:space="preserve">Plataforma administrativa Telemedellín </t>
  </si>
  <si>
    <t xml:space="preserve">Inducción de Seguridad y Salud en el Trabajo. </t>
  </si>
  <si>
    <t xml:space="preserve">Habilidades blandas </t>
  </si>
  <si>
    <t xml:space="preserve">Gestión de la seguridad y salud en el trabajo </t>
  </si>
  <si>
    <t>Salas amigas de la familia lactante</t>
  </si>
  <si>
    <t>Listado de asistencia</t>
  </si>
  <si>
    <t>Plan de incentivos y bienestar</t>
  </si>
  <si>
    <t xml:space="preserve">Establecer las condiciones adecuadas en el entorno laboral, para que las madres en lactancia a su regreso al trabajo, encuentren un lugar cálido e higiénico donde puedan extraer y conservar la leche materna bajo normas técnicas de seguridad, para luego transportarla al hogar y ofrecerla al bebé en aquellos momentos que no pueden estar juntos.  </t>
  </si>
  <si>
    <t>Sensibilizar y educar al personal sobre la importancia de actuar con ética y responsabilidad en todas sus actividades profesionales. Esta formación busca fortalecer el conocimiento de políticas y procedimientos que promuevan una cultura organizacional transparente, prevenir conductas corruptas y asegurar que todos los empleados comprendan su rol en la implementación de prácticas de integridad</t>
  </si>
  <si>
    <t>Secretaria general</t>
  </si>
  <si>
    <t>Planeación</t>
  </si>
  <si>
    <t>Seguridad y Salud en el Trabajo</t>
  </si>
  <si>
    <t>Gestión Humana</t>
  </si>
  <si>
    <t xml:space="preserve">Gestión humana </t>
  </si>
  <si>
    <t xml:space="preserve">Gestión Humana </t>
  </si>
  <si>
    <t>Seguridad y salud en el trabajo</t>
  </si>
  <si>
    <t xml:space="preserve">Propociar espacios de recreacion y esparcimiento para los colaboradores y sus familias, con el fin de fortalecer los vinculos y promover el bienestar integral e incentivar una percepción positiva del ambiente laboral para el colaborador satisfaciendo sus necesidades personales y aumentando la productividad </t>
  </si>
  <si>
    <t>Tecnología e innovación</t>
  </si>
  <si>
    <t xml:space="preserve">Ítem </t>
  </si>
  <si>
    <t xml:space="preserve">Aprender a liquidar la seguridad social por medio de los operadores autorizados en Colombia </t>
  </si>
  <si>
    <t>Gestión humana</t>
  </si>
  <si>
    <t>Capacitación de integridad, transparencia y lucha anticorrupción</t>
  </si>
  <si>
    <t>Desarrollar la comunicación efectiva y el trabajo en equipo de loscolaboradores, fortaleciendo su capacidad para resolver conflictos y fomentar un buen ambiente  en el trabajo."</t>
  </si>
  <si>
    <t>Mejorar el conocimiento de los colaboradores en el uso eficiente de la plataforma administrativa, mejorando su habilidad para gestionar tareas y optimizar procesos</t>
  </si>
  <si>
    <t>Metodologia de liquidación de reporte de horas laboradas</t>
  </si>
  <si>
    <t>PLAN DE CAPACITACIÓN TELEMEDELLÍN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</si>
</sst>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89">
    <xf numFmtId="0" fontId="0" fillId="0" borderId="0" xfId="0"/>
    <xf numFmtId="0" fontId="14" fillId="0" borderId="0" xfId="0" applyFont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2" fillId="0" borderId="5" xfId="31" applyNumberFormat="1" applyFont="1" applyFill="1" applyBorder="1" applyAlignment="1" applyProtection="1">
      <alignment horizontal="center" vertical="center"/>
      <protection locked="0"/>
    </xf>
    <xf numFmtId="1" fontId="22" fillId="0" borderId="9" xfId="3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right" vertical="center" wrapText="1"/>
    </xf>
    <xf numFmtId="0" fontId="29" fillId="0" borderId="28" xfId="0" applyFont="1" applyFill="1" applyBorder="1" applyAlignment="1">
      <alignment horizontal="right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1" fontId="15" fillId="0" borderId="58" xfId="0" applyNumberFormat="1" applyFont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 wrapText="1"/>
    </xf>
    <xf numFmtId="1" fontId="15" fillId="0" borderId="58" xfId="0" applyNumberFormat="1" applyFont="1" applyFill="1" applyBorder="1" applyAlignment="1">
      <alignment horizontal="center" vertical="center" wrapText="1"/>
    </xf>
    <xf numFmtId="1" fontId="22" fillId="0" borderId="40" xfId="31" applyNumberFormat="1" applyFont="1" applyFill="1" applyBorder="1" applyAlignment="1" applyProtection="1">
      <alignment horizontal="center" vertical="center"/>
      <protection locked="0"/>
    </xf>
    <xf numFmtId="1" fontId="22" fillId="0" borderId="48" xfId="31" applyNumberFormat="1" applyFont="1" applyFill="1" applyBorder="1" applyAlignment="1" applyProtection="1">
      <alignment horizontal="center" vertical="center"/>
      <protection locked="0"/>
    </xf>
    <xf numFmtId="1" fontId="22" fillId="0" borderId="59" xfId="31" applyNumberFormat="1" applyFont="1" applyFill="1" applyBorder="1" applyAlignment="1" applyProtection="1">
      <alignment horizontal="center" vertical="center"/>
      <protection locked="0"/>
    </xf>
    <xf numFmtId="1" fontId="22" fillId="0" borderId="30" xfId="31" applyNumberFormat="1" applyFont="1" applyFill="1" applyBorder="1" applyAlignment="1" applyProtection="1">
      <alignment horizontal="center" vertical="center"/>
      <protection locked="0"/>
    </xf>
    <xf numFmtId="1" fontId="22" fillId="0" borderId="32" xfId="31" applyNumberFormat="1" applyFont="1" applyFill="1" applyBorder="1" applyAlignment="1" applyProtection="1">
      <alignment horizontal="center" vertical="center"/>
      <protection locked="0"/>
    </xf>
    <xf numFmtId="1" fontId="22" fillId="0" borderId="53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wrapText="1"/>
    </xf>
    <xf numFmtId="1" fontId="22" fillId="0" borderId="14" xfId="31" applyNumberFormat="1" applyFont="1" applyBorder="1" applyAlignment="1" applyProtection="1">
      <alignment horizontal="center" vertical="center"/>
      <protection locked="0"/>
    </xf>
    <xf numFmtId="1" fontId="22" fillId="0" borderId="20" xfId="31" applyNumberFormat="1" applyFont="1" applyFill="1" applyBorder="1" applyAlignment="1" applyProtection="1">
      <alignment horizontal="center" vertical="center"/>
      <protection locked="0"/>
    </xf>
    <xf numFmtId="1" fontId="22" fillId="0" borderId="22" xfId="31" applyNumberFormat="1" applyFont="1" applyFill="1" applyBorder="1" applyAlignment="1" applyProtection="1">
      <alignment horizontal="center" vertical="center"/>
      <protection locked="0"/>
    </xf>
    <xf numFmtId="0" fontId="15" fillId="23" borderId="25" xfId="0" applyFont="1" applyFill="1" applyBorder="1" applyAlignment="1">
      <alignment horizontal="center" vertical="center" wrapText="1"/>
    </xf>
    <xf numFmtId="0" fontId="15" fillId="22" borderId="25" xfId="0" applyFont="1" applyFill="1" applyBorder="1" applyAlignment="1">
      <alignment horizontal="center" vertical="center" wrapText="1"/>
    </xf>
    <xf numFmtId="1" fontId="22" fillId="0" borderId="18" xfId="31" applyNumberFormat="1" applyFont="1" applyBorder="1" applyAlignment="1" applyProtection="1">
      <alignment horizontal="center" vertical="center"/>
      <protection locked="0"/>
    </xf>
    <xf numFmtId="0" fontId="15" fillId="22" borderId="62" xfId="0" applyFont="1" applyFill="1" applyBorder="1" applyAlignment="1">
      <alignment horizontal="center" vertical="center" wrapText="1"/>
    </xf>
    <xf numFmtId="0" fontId="15" fillId="23" borderId="63" xfId="0" applyFont="1" applyFill="1" applyBorder="1" applyAlignment="1">
      <alignment horizontal="center" vertical="center" wrapText="1"/>
    </xf>
    <xf numFmtId="0" fontId="15" fillId="22" borderId="63" xfId="0" applyFont="1" applyFill="1" applyBorder="1" applyAlignment="1">
      <alignment horizontal="center" vertical="center" wrapText="1"/>
    </xf>
    <xf numFmtId="0" fontId="15" fillId="26" borderId="16" xfId="0" applyFont="1" applyFill="1" applyBorder="1" applyAlignment="1">
      <alignment horizontal="center" vertical="center" wrapText="1"/>
    </xf>
    <xf numFmtId="0" fontId="15" fillId="26" borderId="58" xfId="0" applyFont="1" applyFill="1" applyBorder="1" applyAlignment="1">
      <alignment horizontal="center" vertical="center" wrapText="1"/>
    </xf>
    <xf numFmtId="9" fontId="19" fillId="26" borderId="16" xfId="0" applyNumberFormat="1" applyFont="1" applyFill="1" applyBorder="1" applyAlignment="1">
      <alignment horizontal="center" vertical="center"/>
    </xf>
    <xf numFmtId="9" fontId="19" fillId="26" borderId="58" xfId="0" applyNumberFormat="1" applyFont="1" applyFill="1" applyBorder="1" applyAlignment="1">
      <alignment horizontal="center" vertical="center"/>
    </xf>
    <xf numFmtId="0" fontId="21" fillId="27" borderId="18" xfId="0" applyFont="1" applyFill="1" applyBorder="1" applyAlignment="1">
      <alignment horizontal="center" vertical="center" textRotation="90" wrapText="1"/>
    </xf>
    <xf numFmtId="0" fontId="21" fillId="27" borderId="9" xfId="0" applyFont="1" applyFill="1" applyBorder="1" applyAlignment="1">
      <alignment horizontal="center" vertical="center" textRotation="90" wrapText="1"/>
    </xf>
    <xf numFmtId="0" fontId="34" fillId="27" borderId="49" xfId="0" applyFont="1" applyFill="1" applyBorder="1" applyAlignment="1">
      <alignment horizontal="center" vertical="center" wrapText="1"/>
    </xf>
    <xf numFmtId="0" fontId="34" fillId="27" borderId="48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left" vertical="center" wrapText="1"/>
    </xf>
    <xf numFmtId="0" fontId="20" fillId="27" borderId="52" xfId="0" applyFont="1" applyFill="1" applyBorder="1" applyAlignment="1">
      <alignment horizontal="center" vertical="center" wrapText="1"/>
    </xf>
    <xf numFmtId="0" fontId="20" fillId="27" borderId="4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24" borderId="5" xfId="0" applyFont="1" applyFill="1" applyBorder="1" applyAlignment="1">
      <alignment horizontal="left" vertical="top" wrapText="1"/>
    </xf>
    <xf numFmtId="0" fontId="19" fillId="0" borderId="4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54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1" fillId="0" borderId="49" xfId="0" applyFont="1" applyBorder="1" applyAlignment="1">
      <alignment horizontal="left" vertical="top"/>
    </xf>
    <xf numFmtId="0" fontId="31" fillId="0" borderId="48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/>
    </xf>
    <xf numFmtId="0" fontId="31" fillId="0" borderId="56" xfId="0" applyFont="1" applyBorder="1" applyAlignment="1">
      <alignment horizontal="left" vertical="top"/>
    </xf>
    <xf numFmtId="0" fontId="17" fillId="0" borderId="4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0" fillId="27" borderId="40" xfId="0" applyFont="1" applyFill="1" applyBorder="1" applyAlignment="1">
      <alignment horizontal="center" vertical="center" wrapText="1"/>
    </xf>
    <xf numFmtId="0" fontId="30" fillId="27" borderId="41" xfId="0" applyFont="1" applyFill="1" applyBorder="1" applyAlignment="1">
      <alignment horizontal="center" vertical="center" wrapText="1"/>
    </xf>
    <xf numFmtId="0" fontId="30" fillId="27" borderId="48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3" fillId="26" borderId="40" xfId="0" applyFont="1" applyFill="1" applyBorder="1" applyAlignment="1">
      <alignment horizontal="left" vertical="center"/>
    </xf>
    <xf numFmtId="0" fontId="33" fillId="26" borderId="57" xfId="0" applyFont="1" applyFill="1" applyBorder="1" applyAlignment="1">
      <alignment horizontal="left" vertical="center"/>
    </xf>
    <xf numFmtId="0" fontId="33" fillId="26" borderId="15" xfId="0" applyFont="1" applyFill="1" applyBorder="1" applyAlignment="1">
      <alignment horizontal="left" vertical="center"/>
    </xf>
    <xf numFmtId="0" fontId="33" fillId="26" borderId="1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26" borderId="40" xfId="0" applyNumberFormat="1" applyFont="1" applyFill="1" applyBorder="1" applyAlignment="1">
      <alignment horizontal="center" vertical="center" wrapText="1"/>
    </xf>
    <xf numFmtId="9" fontId="15" fillId="26" borderId="41" xfId="0" applyNumberFormat="1" applyFont="1" applyFill="1" applyBorder="1" applyAlignment="1">
      <alignment horizontal="center" vertical="center" wrapText="1"/>
    </xf>
    <xf numFmtId="9" fontId="19" fillId="26" borderId="15" xfId="0" applyNumberFormat="1" applyFont="1" applyFill="1" applyBorder="1" applyAlignment="1">
      <alignment horizontal="center" vertical="center"/>
    </xf>
    <xf numFmtId="0" fontId="19" fillId="26" borderId="58" xfId="0" applyFont="1" applyFill="1" applyBorder="1" applyAlignment="1">
      <alignment horizontal="center" vertical="center"/>
    </xf>
    <xf numFmtId="0" fontId="33" fillId="0" borderId="40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left" vertical="center" wrapText="1"/>
    </xf>
    <xf numFmtId="0" fontId="33" fillId="0" borderId="40" xfId="0" applyFont="1" applyFill="1" applyBorder="1" applyAlignment="1">
      <alignment horizontal="left" vertical="center" wrapText="1"/>
    </xf>
    <xf numFmtId="0" fontId="33" fillId="0" borderId="57" xfId="0" applyFont="1" applyFill="1" applyBorder="1" applyAlignment="1">
      <alignment horizontal="left" vertical="center" wrapText="1"/>
    </xf>
    <xf numFmtId="1" fontId="15" fillId="0" borderId="40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1" fontId="15" fillId="0" borderId="40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30" fillId="25" borderId="40" xfId="0" applyFont="1" applyFill="1" applyBorder="1" applyAlignment="1">
      <alignment horizontal="center" vertical="center"/>
    </xf>
    <xf numFmtId="0" fontId="30" fillId="25" borderId="41" xfId="0" applyFont="1" applyFill="1" applyBorder="1" applyAlignment="1">
      <alignment horizontal="center" vertical="center"/>
    </xf>
    <xf numFmtId="0" fontId="30" fillId="25" borderId="42" xfId="0" applyFont="1" applyFill="1" applyBorder="1" applyAlignment="1">
      <alignment horizontal="center" vertical="center"/>
    </xf>
    <xf numFmtId="0" fontId="33" fillId="26" borderId="40" xfId="0" applyFont="1" applyFill="1" applyBorder="1" applyAlignment="1">
      <alignment horizontal="center" vertical="center" wrapText="1"/>
    </xf>
    <xf numFmtId="0" fontId="33" fillId="26" borderId="41" xfId="0" applyFont="1" applyFill="1" applyBorder="1" applyAlignment="1">
      <alignment horizontal="center" vertical="center" wrapText="1"/>
    </xf>
    <xf numFmtId="0" fontId="33" fillId="26" borderId="57" xfId="0" applyFont="1" applyFill="1" applyBorder="1" applyAlignment="1">
      <alignment horizontal="center" vertical="center" wrapText="1"/>
    </xf>
    <xf numFmtId="0" fontId="15" fillId="26" borderId="51" xfId="0" applyFont="1" applyFill="1" applyBorder="1" applyAlignment="1">
      <alignment horizontal="center" vertical="center"/>
    </xf>
    <xf numFmtId="0" fontId="15" fillId="26" borderId="14" xfId="0" applyFont="1" applyFill="1" applyBorder="1" applyAlignment="1">
      <alignment horizontal="center" vertical="center"/>
    </xf>
    <xf numFmtId="0" fontId="15" fillId="26" borderId="18" xfId="0" applyFont="1" applyFill="1" applyBorder="1" applyAlignment="1">
      <alignment horizontal="center" vertical="center"/>
    </xf>
    <xf numFmtId="0" fontId="15" fillId="26" borderId="15" xfId="0" applyFont="1" applyFill="1" applyBorder="1" applyAlignment="1">
      <alignment horizontal="center" vertical="center" wrapText="1"/>
    </xf>
    <xf numFmtId="0" fontId="15" fillId="26" borderId="58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0" fontId="30" fillId="27" borderId="41" xfId="0" applyFont="1" applyFill="1" applyBorder="1" applyAlignment="1">
      <alignment horizontal="center" vertical="center"/>
    </xf>
    <xf numFmtId="0" fontId="30" fillId="27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33" fillId="26" borderId="16" xfId="0" applyFont="1" applyFill="1" applyBorder="1" applyAlignment="1">
      <alignment horizontal="left" vertical="center" wrapText="1"/>
    </xf>
    <xf numFmtId="17" fontId="35" fillId="27" borderId="27" xfId="31" applyFont="1" applyFill="1" applyBorder="1" applyAlignment="1" applyProtection="1">
      <alignment horizontal="center" vertical="center"/>
    </xf>
    <xf numFmtId="17" fontId="35" fillId="27" borderId="26" xfId="31" applyFont="1" applyFill="1" applyBorder="1" applyAlignment="1" applyProtection="1">
      <alignment horizontal="center" vertical="center"/>
    </xf>
    <xf numFmtId="17" fontId="34" fillId="27" borderId="27" xfId="31" applyFont="1" applyFill="1" applyBorder="1" applyAlignment="1" applyProtection="1">
      <alignment horizontal="center" vertical="center"/>
    </xf>
    <xf numFmtId="17" fontId="34" fillId="27" borderId="25" xfId="31" applyFont="1" applyFill="1" applyBorder="1" applyAlignment="1" applyProtection="1">
      <alignment horizontal="center" vertical="center"/>
    </xf>
    <xf numFmtId="17" fontId="25" fillId="0" borderId="5" xfId="31" applyFont="1" applyFill="1" applyBorder="1" applyAlignment="1" applyProtection="1">
      <alignment horizontal="left" vertical="top" wrapText="1"/>
      <protection locked="0"/>
    </xf>
    <xf numFmtId="17" fontId="25" fillId="0" borderId="14" xfId="31" applyFont="1" applyFill="1" applyBorder="1" applyAlignment="1" applyProtection="1">
      <alignment horizontal="left" vertical="top" wrapText="1"/>
      <protection locked="0"/>
    </xf>
    <xf numFmtId="17" fontId="25" fillId="0" borderId="20" xfId="31" applyFont="1" applyFill="1" applyBorder="1" applyAlignment="1" applyProtection="1">
      <alignment horizontal="center" vertical="center" wrapText="1"/>
      <protection locked="0"/>
    </xf>
    <xf numFmtId="17" fontId="25" fillId="0" borderId="14" xfId="31" applyFont="1" applyFill="1" applyBorder="1" applyAlignment="1" applyProtection="1">
      <alignment horizontal="center" vertical="center" wrapText="1"/>
      <protection locked="0"/>
    </xf>
    <xf numFmtId="17" fontId="25" fillId="0" borderId="24" xfId="31" applyFont="1" applyFill="1" applyBorder="1" applyAlignment="1" applyProtection="1">
      <alignment horizontal="center" vertical="center" wrapText="1"/>
      <protection locked="0"/>
    </xf>
    <xf numFmtId="17" fontId="25" fillId="0" borderId="8" xfId="3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1" fontId="22" fillId="0" borderId="15" xfId="32" applyNumberFormat="1" applyFont="1" applyFill="1" applyBorder="1" applyAlignment="1" applyProtection="1">
      <alignment horizontal="center" vertical="center"/>
      <protection locked="0"/>
    </xf>
    <xf numFmtId="1" fontId="22" fillId="0" borderId="17" xfId="32" applyNumberFormat="1" applyFont="1" applyFill="1" applyBorder="1" applyAlignment="1" applyProtection="1">
      <alignment horizontal="center" vertical="center"/>
      <protection locked="0"/>
    </xf>
    <xf numFmtId="1" fontId="22" fillId="0" borderId="48" xfId="32" applyNumberFormat="1" applyFont="1" applyFill="1" applyBorder="1" applyAlignment="1" applyProtection="1">
      <alignment horizontal="center" vertical="center"/>
      <protection locked="0"/>
    </xf>
    <xf numFmtId="1" fontId="22" fillId="0" borderId="50" xfId="32" applyNumberFormat="1" applyFont="1" applyFill="1" applyBorder="1" applyAlignment="1" applyProtection="1">
      <alignment horizontal="center" vertical="center"/>
      <protection locked="0"/>
    </xf>
    <xf numFmtId="0" fontId="34" fillId="27" borderId="40" xfId="0" applyFont="1" applyFill="1" applyBorder="1" applyAlignment="1">
      <alignment horizontal="center" vertical="center" wrapText="1"/>
    </xf>
    <xf numFmtId="0" fontId="34" fillId="27" borderId="41" xfId="0" applyFont="1" applyFill="1" applyBorder="1" applyAlignment="1">
      <alignment horizontal="center" vertical="center" wrapText="1"/>
    </xf>
    <xf numFmtId="17" fontId="25" fillId="24" borderId="5" xfId="31" applyFont="1" applyFill="1" applyBorder="1" applyAlignment="1" applyProtection="1">
      <alignment horizontal="left" vertical="top" wrapText="1"/>
      <protection locked="0"/>
    </xf>
    <xf numFmtId="9" fontId="22" fillId="0" borderId="27" xfId="32" applyFont="1" applyFill="1" applyBorder="1" applyAlignment="1" applyProtection="1">
      <alignment horizontal="center" vertical="center"/>
      <protection locked="0"/>
    </xf>
    <xf numFmtId="9" fontId="22" fillId="0" borderId="25" xfId="32" applyFont="1" applyFill="1" applyBorder="1" applyAlignment="1" applyProtection="1">
      <alignment horizontal="center" vertical="center"/>
      <protection locked="0"/>
    </xf>
    <xf numFmtId="17" fontId="35" fillId="27" borderId="36" xfId="31" applyFont="1" applyFill="1" applyBorder="1" applyAlignment="1" applyProtection="1">
      <alignment horizontal="center" vertical="center"/>
    </xf>
    <xf numFmtId="17" fontId="35" fillId="27" borderId="55" xfId="31" applyFont="1" applyFill="1" applyBorder="1" applyAlignment="1" applyProtection="1">
      <alignment horizontal="center" vertical="center"/>
    </xf>
    <xf numFmtId="17" fontId="27" fillId="27" borderId="27" xfId="31" applyFont="1" applyFill="1" applyBorder="1" applyAlignment="1" applyProtection="1">
      <alignment horizontal="center" vertical="center"/>
    </xf>
    <xf numFmtId="17" fontId="27" fillId="27" borderId="25" xfId="31" applyFont="1" applyFill="1" applyBorder="1" applyAlignment="1" applyProtection="1">
      <alignment horizontal="center" vertical="center"/>
    </xf>
    <xf numFmtId="17" fontId="34" fillId="27" borderId="27" xfId="31" applyFont="1" applyFill="1" applyBorder="1" applyAlignment="1" applyProtection="1">
      <alignment horizontal="center" vertical="center" wrapText="1"/>
    </xf>
    <xf numFmtId="17" fontId="34" fillId="27" borderId="25" xfId="31" applyFont="1" applyFill="1" applyBorder="1" applyAlignment="1" applyProtection="1">
      <alignment horizontal="center" vertical="center" wrapText="1"/>
    </xf>
    <xf numFmtId="9" fontId="26" fillId="0" borderId="19" xfId="32" applyFont="1" applyFill="1" applyBorder="1" applyAlignment="1" applyProtection="1">
      <alignment horizontal="center" vertical="center"/>
      <protection locked="0"/>
    </xf>
    <xf numFmtId="9" fontId="26" fillId="0" borderId="21" xfId="32" applyFont="1" applyFill="1" applyBorder="1" applyAlignment="1" applyProtection="1">
      <alignment horizontal="center" vertical="center"/>
      <protection locked="0"/>
    </xf>
    <xf numFmtId="0" fontId="16" fillId="27" borderId="11" xfId="0" applyFont="1" applyFill="1" applyBorder="1" applyAlignment="1">
      <alignment horizontal="center" vertical="center" wrapText="1"/>
    </xf>
    <xf numFmtId="0" fontId="16" fillId="27" borderId="6" xfId="0" applyFont="1" applyFill="1" applyBorder="1" applyAlignment="1">
      <alignment horizontal="center" vertical="center" wrapText="1"/>
    </xf>
    <xf numFmtId="0" fontId="16" fillId="27" borderId="37" xfId="0" applyFont="1" applyFill="1" applyBorder="1" applyAlignment="1">
      <alignment horizontal="center" vertical="center" wrapText="1"/>
    </xf>
    <xf numFmtId="0" fontId="16" fillId="27" borderId="33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39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34" fillId="24" borderId="29" xfId="0" applyFont="1" applyFill="1" applyBorder="1" applyAlignment="1">
      <alignment horizontal="center" vertical="center" wrapText="1"/>
    </xf>
    <xf numFmtId="17" fontId="34" fillId="27" borderId="26" xfId="31" applyFont="1" applyFill="1" applyBorder="1" applyAlignment="1" applyProtection="1">
      <alignment horizontal="center" vertical="center" wrapText="1"/>
    </xf>
    <xf numFmtId="17" fontId="34" fillId="27" borderId="36" xfId="31" applyFont="1" applyFill="1" applyBorder="1" applyAlignment="1" applyProtection="1">
      <alignment horizontal="center" vertical="center" textRotation="90" wrapText="1"/>
    </xf>
    <xf numFmtId="17" fontId="34" fillId="27" borderId="46" xfId="31" applyFont="1" applyFill="1" applyBorder="1" applyAlignment="1" applyProtection="1">
      <alignment horizontal="center" vertical="center" textRotation="90" wrapText="1"/>
    </xf>
    <xf numFmtId="17" fontId="34" fillId="27" borderId="55" xfId="31" applyFont="1" applyFill="1" applyBorder="1" applyAlignment="1" applyProtection="1">
      <alignment horizontal="center" vertical="center" textRotation="90" wrapText="1"/>
    </xf>
    <xf numFmtId="0" fontId="10" fillId="0" borderId="4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17" fontId="34" fillId="27" borderId="11" xfId="31" applyFont="1" applyFill="1" applyBorder="1" applyAlignment="1" applyProtection="1">
      <alignment horizontal="center" vertical="center" wrapText="1"/>
    </xf>
    <xf numFmtId="17" fontId="34" fillId="27" borderId="37" xfId="31" applyFont="1" applyFill="1" applyBorder="1" applyAlignment="1" applyProtection="1">
      <alignment horizontal="center" vertical="center" wrapText="1"/>
    </xf>
    <xf numFmtId="17" fontId="34" fillId="27" borderId="60" xfId="31" applyFont="1" applyFill="1" applyBorder="1" applyAlignment="1" applyProtection="1">
      <alignment horizontal="center" vertical="center" wrapText="1"/>
    </xf>
    <xf numFmtId="17" fontId="34" fillId="27" borderId="38" xfId="31" applyFont="1" applyFill="1" applyBorder="1" applyAlignment="1" applyProtection="1">
      <alignment horizontal="center" vertical="center" wrapText="1"/>
    </xf>
    <xf numFmtId="17" fontId="34" fillId="27" borderId="39" xfId="31" applyFont="1" applyFill="1" applyBorder="1" applyAlignment="1" applyProtection="1">
      <alignment horizontal="center" vertical="center" wrapText="1"/>
    </xf>
    <xf numFmtId="1" fontId="22" fillId="27" borderId="30" xfId="31" applyNumberFormat="1" applyFont="1" applyFill="1" applyBorder="1" applyAlignment="1" applyProtection="1">
      <alignment horizontal="center" vertical="center" wrapText="1"/>
      <protection locked="0"/>
    </xf>
    <xf numFmtId="1" fontId="22" fillId="27" borderId="61" xfId="31" applyNumberFormat="1" applyFont="1" applyFill="1" applyBorder="1" applyAlignment="1" applyProtection="1">
      <alignment horizontal="center" vertical="center" wrapText="1"/>
      <protection locked="0"/>
    </xf>
    <xf numFmtId="1" fontId="22" fillId="27" borderId="56" xfId="31" applyNumberFormat="1" applyFont="1" applyFill="1" applyBorder="1" applyAlignment="1" applyProtection="1">
      <alignment horizontal="center" vertical="center" wrapText="1"/>
      <protection locked="0"/>
    </xf>
    <xf numFmtId="17" fontId="34" fillId="27" borderId="33" xfId="31" applyFont="1" applyFill="1" applyBorder="1" applyAlignment="1" applyProtection="1">
      <alignment horizontal="center" vertical="center" wrapText="1"/>
    </xf>
    <xf numFmtId="0" fontId="28" fillId="27" borderId="15" xfId="0" applyFont="1" applyFill="1" applyBorder="1" applyAlignment="1">
      <alignment horizontal="center" vertical="center"/>
    </xf>
    <xf numFmtId="0" fontId="24" fillId="27" borderId="16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24" borderId="14" xfId="0" applyFont="1" applyFill="1" applyBorder="1" applyAlignment="1">
      <alignment horizontal="left" vertical="top" wrapText="1"/>
    </xf>
    <xf numFmtId="0" fontId="15" fillId="22" borderId="64" xfId="0" applyFont="1" applyFill="1" applyBorder="1" applyAlignment="1">
      <alignment horizontal="center" vertical="center" wrapText="1"/>
    </xf>
    <xf numFmtId="17" fontId="25" fillId="24" borderId="14" xfId="31" applyFont="1" applyFill="1" applyBorder="1" applyAlignment="1" applyProtection="1">
      <alignment horizontal="left" vertical="top" wrapText="1"/>
      <protection locked="0"/>
    </xf>
    <xf numFmtId="17" fontId="34" fillId="27" borderId="26" xfId="31" applyFont="1" applyFill="1" applyBorder="1" applyAlignment="1" applyProtection="1">
      <alignment horizontal="center" vertical="center"/>
    </xf>
    <xf numFmtId="17" fontId="27" fillId="27" borderId="26" xfId="31" applyFont="1" applyFill="1" applyBorder="1" applyAlignment="1" applyProtection="1">
      <alignment horizontal="center" vertical="center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Incorrecto" xfId="29" builtinId="27" customBuiltin="1"/>
    <cellStyle name="Neutral" xfId="30" builtinId="28" customBuiltin="1"/>
    <cellStyle name="Normal" xfId="0" builtinId="0"/>
    <cellStyle name="Normal 3" xfId="31"/>
    <cellStyle name="Porcentaje" xfId="32" builtinId="5"/>
    <cellStyle name="Porcentual 2" xfId="33"/>
    <cellStyle name="Salida" xfId="34" builtinId="21" customBuiltin="1"/>
    <cellStyle name="Título" xfId="35" builtinId="15" customBuiltin="1"/>
    <cellStyle name="Total" xfId="36" builtinId="25" customBuiltin="1"/>
  </cellStyles>
  <dxfs count="9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Capacitación 2025'!$D$47:$E$47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Capacitación 2025'!$F$44:$S$44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Capacitación 2025'!$F$47:$S$47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Capacitación 2025'!$D$48:$E$48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Capacitación 2025'!$F$44:$S$44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Capacitación 2025'!$F$48:$S$48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410813589790313"/>
          <c:y val="7.7688920657791288E-2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245587</xdr:colOff>
      <xdr:row>43</xdr:row>
      <xdr:rowOff>275111</xdr:rowOff>
    </xdr:from>
    <xdr:to>
      <xdr:col>21</xdr:col>
      <xdr:colOff>2783279</xdr:colOff>
      <xdr:row>55</xdr:row>
      <xdr:rowOff>432954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61851</xdr:colOff>
      <xdr:row>0</xdr:row>
      <xdr:rowOff>49480</xdr:rowOff>
    </xdr:from>
    <xdr:to>
      <xdr:col>2</xdr:col>
      <xdr:colOff>618506</xdr:colOff>
      <xdr:row>1</xdr:row>
      <xdr:rowOff>273241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ED0A0-B811-4A5C-B832-551FCF1C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1" y="49480"/>
          <a:ext cx="1298863" cy="5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65"/>
  <sheetViews>
    <sheetView showGridLines="0" tabSelected="1" zoomScale="77" zoomScaleNormal="77" zoomScaleSheetLayoutView="55" zoomScalePageLayoutView="70" workbookViewId="0">
      <selection activeCell="D16" sqref="D16:D17"/>
    </sheetView>
  </sheetViews>
  <sheetFormatPr baseColWidth="10" defaultColWidth="11.42578125" defaultRowHeight="12" x14ac:dyDescent="0.2"/>
  <cols>
    <col min="1" max="1" width="3.28515625" style="3" customWidth="1"/>
    <col min="2" max="2" width="7.85546875" style="3" customWidth="1"/>
    <col min="3" max="3" width="35.7109375" style="3" customWidth="1"/>
    <col min="4" max="4" width="27.28515625" style="3" customWidth="1"/>
    <col min="5" max="5" width="5.85546875" style="3" customWidth="1"/>
    <col min="6" max="17" width="6.85546875" style="3" customWidth="1"/>
    <col min="18" max="19" width="9.140625" style="3" customWidth="1"/>
    <col min="20" max="20" width="22.5703125" style="5" customWidth="1"/>
    <col min="21" max="21" width="24.5703125" style="5" customWidth="1"/>
    <col min="22" max="22" width="43.85546875" style="3" customWidth="1"/>
    <col min="23" max="16384" width="11.42578125" style="3"/>
  </cols>
  <sheetData>
    <row r="1" spans="1:23" ht="24.75" customHeight="1" x14ac:dyDescent="0.2">
      <c r="A1" s="154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  <c r="W1" s="2"/>
    </row>
    <row r="2" spans="1:23" ht="24.75" customHeight="1" thickBo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  <c r="W2" s="2"/>
    </row>
    <row r="3" spans="1:23" ht="10.5" customHeight="1" x14ac:dyDescent="0.2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9"/>
    </row>
    <row r="4" spans="1:23" ht="4.7" customHeight="1" thickBot="1" x14ac:dyDescent="0.25">
      <c r="A4" s="9"/>
      <c r="B4" s="8"/>
      <c r="C4" s="8"/>
      <c r="T4" s="3"/>
      <c r="U4" s="3"/>
    </row>
    <row r="5" spans="1:23" ht="24" customHeight="1" thickBot="1" x14ac:dyDescent="0.25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</row>
    <row r="6" spans="1:23" ht="9" customHeight="1" thickBot="1" x14ac:dyDescent="0.25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</row>
    <row r="7" spans="1:23" s="4" customFormat="1" ht="22.5" customHeight="1" x14ac:dyDescent="0.2">
      <c r="A7" s="164"/>
      <c r="B7" s="150" t="s">
        <v>71</v>
      </c>
      <c r="C7" s="150" t="s">
        <v>29</v>
      </c>
      <c r="D7" s="170" t="s">
        <v>15</v>
      </c>
      <c r="E7" s="171"/>
      <c r="F7" s="125" t="s">
        <v>1</v>
      </c>
      <c r="G7" s="125" t="s">
        <v>2</v>
      </c>
      <c r="H7" s="125" t="s">
        <v>3</v>
      </c>
      <c r="I7" s="125" t="s">
        <v>4</v>
      </c>
      <c r="J7" s="125" t="s">
        <v>5</v>
      </c>
      <c r="K7" s="125" t="s">
        <v>6</v>
      </c>
      <c r="L7" s="125" t="s">
        <v>7</v>
      </c>
      <c r="M7" s="125" t="s">
        <v>8</v>
      </c>
      <c r="N7" s="125" t="s">
        <v>9</v>
      </c>
      <c r="O7" s="125" t="s">
        <v>10</v>
      </c>
      <c r="P7" s="125" t="s">
        <v>11</v>
      </c>
      <c r="Q7" s="146" t="s">
        <v>12</v>
      </c>
      <c r="R7" s="170" t="s">
        <v>16</v>
      </c>
      <c r="S7" s="171"/>
      <c r="T7" s="127" t="s">
        <v>17</v>
      </c>
      <c r="U7" s="148" t="s">
        <v>14</v>
      </c>
      <c r="V7" s="148" t="s">
        <v>0</v>
      </c>
    </row>
    <row r="8" spans="1:23" s="4" customFormat="1" ht="22.5" customHeight="1" thickBot="1" x14ac:dyDescent="0.25">
      <c r="A8" s="165"/>
      <c r="B8" s="151"/>
      <c r="C8" s="151"/>
      <c r="D8" s="172"/>
      <c r="E8" s="173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47"/>
      <c r="R8" s="172"/>
      <c r="S8" s="173"/>
      <c r="T8" s="128"/>
      <c r="U8" s="149"/>
      <c r="V8" s="149"/>
    </row>
    <row r="9" spans="1:23" s="1" customFormat="1" ht="28.35" customHeight="1" thickBot="1" x14ac:dyDescent="0.25">
      <c r="A9" s="166"/>
      <c r="B9" s="163"/>
      <c r="C9" s="163"/>
      <c r="D9" s="178"/>
      <c r="E9" s="174"/>
      <c r="F9" s="175" t="s">
        <v>30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7"/>
      <c r="R9" s="178"/>
      <c r="S9" s="174"/>
      <c r="T9" s="187"/>
      <c r="U9" s="188"/>
      <c r="V9" s="188"/>
    </row>
    <row r="10" spans="1:23" s="1" customFormat="1" ht="38.25" customHeight="1" x14ac:dyDescent="0.2">
      <c r="A10" s="34"/>
      <c r="B10" s="39">
        <v>1</v>
      </c>
      <c r="C10" s="184" t="s">
        <v>49</v>
      </c>
      <c r="D10" s="184" t="s">
        <v>50</v>
      </c>
      <c r="E10" s="185" t="s">
        <v>20</v>
      </c>
      <c r="F10" s="23"/>
      <c r="G10" s="6"/>
      <c r="H10" s="21"/>
      <c r="I10" s="21"/>
      <c r="J10" s="21"/>
      <c r="K10" s="21"/>
      <c r="L10" s="21"/>
      <c r="M10" s="21"/>
      <c r="N10" s="21"/>
      <c r="O10" s="21"/>
      <c r="P10" s="21"/>
      <c r="Q10" s="26"/>
      <c r="R10" s="144">
        <f>IFERROR(IF(COUNT(F10:Q10)&lt;1,0,IF(COUNT(F11:Q11)&gt;=COUNT(F10:Q10),1,(COUNT(F11:Q11)/COUNT(F10:Q10)))),0)</f>
        <v>0</v>
      </c>
      <c r="S10" s="152">
        <f>AVERAGE(R10:R39)</f>
        <v>0</v>
      </c>
      <c r="T10" s="130" t="s">
        <v>62</v>
      </c>
      <c r="U10" s="186" t="s">
        <v>58</v>
      </c>
      <c r="V10" s="183"/>
    </row>
    <row r="11" spans="1:23" s="1" customFormat="1" ht="39.75" customHeight="1" thickBot="1" x14ac:dyDescent="0.25">
      <c r="A11" s="35"/>
      <c r="B11" s="40"/>
      <c r="C11" s="42"/>
      <c r="D11" s="42"/>
      <c r="E11" s="28" t="s">
        <v>21</v>
      </c>
      <c r="F11" s="23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145"/>
      <c r="S11" s="153"/>
      <c r="T11" s="129"/>
      <c r="U11" s="143"/>
      <c r="V11" s="135"/>
    </row>
    <row r="12" spans="1:23" s="1" customFormat="1" ht="38.25" customHeight="1" x14ac:dyDescent="0.2">
      <c r="A12" s="35"/>
      <c r="B12" s="39">
        <v>2</v>
      </c>
      <c r="C12" s="42" t="s">
        <v>76</v>
      </c>
      <c r="D12" s="42" t="s">
        <v>53</v>
      </c>
      <c r="E12" s="29" t="s">
        <v>20</v>
      </c>
      <c r="F12" s="23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144">
        <f t="shared" ref="R12" si="0">IFERROR(IF(COUNT(F12:Q12)&lt;1,0,IF(COUNT(F13:Q13)&gt;=COUNT(F12:Q12),1,(COUNT(F13:Q13)/COUNT(F12:Q12)))),0)</f>
        <v>0</v>
      </c>
      <c r="S12" s="153"/>
      <c r="T12" s="129" t="s">
        <v>63</v>
      </c>
      <c r="U12" s="143" t="s">
        <v>58</v>
      </c>
      <c r="V12" s="135"/>
    </row>
    <row r="13" spans="1:23" s="1" customFormat="1" ht="39.75" customHeight="1" thickBot="1" x14ac:dyDescent="0.25">
      <c r="A13" s="35"/>
      <c r="B13" s="40"/>
      <c r="C13" s="42"/>
      <c r="D13" s="42"/>
      <c r="E13" s="28" t="s">
        <v>21</v>
      </c>
      <c r="F13" s="23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145"/>
      <c r="S13" s="153"/>
      <c r="T13" s="129"/>
      <c r="U13" s="143"/>
      <c r="V13" s="136"/>
    </row>
    <row r="14" spans="1:23" s="1" customFormat="1" ht="38.25" customHeight="1" x14ac:dyDescent="0.2">
      <c r="A14" s="35"/>
      <c r="B14" s="39">
        <v>3</v>
      </c>
      <c r="C14" s="42" t="s">
        <v>49</v>
      </c>
      <c r="D14" s="42" t="s">
        <v>54</v>
      </c>
      <c r="E14" s="29" t="s">
        <v>20</v>
      </c>
      <c r="F14" s="23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144">
        <f t="shared" ref="R14" si="1">IFERROR(IF(COUNT(F14:Q14)&lt;1,0,IF(COUNT(F15:Q15)&gt;=COUNT(F14:Q14),1,(COUNT(F15:Q15)/COUNT(F14:Q14)))),0)</f>
        <v>0</v>
      </c>
      <c r="S14" s="153"/>
      <c r="T14" s="129" t="s">
        <v>64</v>
      </c>
      <c r="U14" s="143" t="s">
        <v>58</v>
      </c>
      <c r="V14" s="135"/>
    </row>
    <row r="15" spans="1:23" s="1" customFormat="1" ht="39.75" customHeight="1" thickBot="1" x14ac:dyDescent="0.25">
      <c r="A15" s="35"/>
      <c r="B15" s="40"/>
      <c r="C15" s="42"/>
      <c r="D15" s="42"/>
      <c r="E15" s="28" t="s">
        <v>21</v>
      </c>
      <c r="F15" s="23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145"/>
      <c r="S15" s="153"/>
      <c r="T15" s="129"/>
      <c r="U15" s="143"/>
      <c r="V15" s="135"/>
    </row>
    <row r="16" spans="1:23" s="1" customFormat="1" ht="38.25" customHeight="1" x14ac:dyDescent="0.2">
      <c r="A16" s="35"/>
      <c r="B16" s="39">
        <v>4</v>
      </c>
      <c r="C16" s="42" t="s">
        <v>75</v>
      </c>
      <c r="D16" s="42" t="s">
        <v>55</v>
      </c>
      <c r="E16" s="25" t="s">
        <v>20</v>
      </c>
      <c r="F16" s="23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144">
        <f t="shared" ref="R16" si="2">IFERROR(IF(COUNT(F16:Q16)&lt;1,0,IF(COUNT(F17:Q17)&gt;=COUNT(F16:Q16),1,(COUNT(F17:Q17)/COUNT(F16:Q16)))),0)</f>
        <v>0</v>
      </c>
      <c r="S16" s="153"/>
      <c r="T16" s="129" t="s">
        <v>65</v>
      </c>
      <c r="U16" s="143" t="s">
        <v>58</v>
      </c>
      <c r="V16" s="135"/>
    </row>
    <row r="17" spans="1:22" s="1" customFormat="1" ht="39.75" customHeight="1" thickBot="1" x14ac:dyDescent="0.25">
      <c r="A17" s="35"/>
      <c r="B17" s="40"/>
      <c r="C17" s="42"/>
      <c r="D17" s="42"/>
      <c r="E17" s="24" t="s">
        <v>21</v>
      </c>
      <c r="F17" s="23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145"/>
      <c r="S17" s="153"/>
      <c r="T17" s="129"/>
      <c r="U17" s="143"/>
      <c r="V17" s="135"/>
    </row>
    <row r="18" spans="1:22" s="1" customFormat="1" ht="38.25" customHeight="1" x14ac:dyDescent="0.2">
      <c r="A18" s="35"/>
      <c r="B18" s="39">
        <v>5</v>
      </c>
      <c r="C18" s="38" t="s">
        <v>41</v>
      </c>
      <c r="D18" s="38" t="s">
        <v>40</v>
      </c>
      <c r="E18" s="27" t="s">
        <v>20</v>
      </c>
      <c r="F18" s="2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6"/>
      <c r="R18" s="144">
        <f t="shared" ref="R18" si="3">IFERROR(IF(COUNT(F18:Q18)&lt;1,0,IF(COUNT(F19:Q19)&gt;=COUNT(F18:Q18),1,(COUNT(F19:Q19)/COUNT(F18:Q18)))),0)</f>
        <v>0</v>
      </c>
      <c r="S18" s="153"/>
      <c r="T18" s="129" t="s">
        <v>70</v>
      </c>
      <c r="U18" s="143" t="s">
        <v>58</v>
      </c>
      <c r="V18" s="135"/>
    </row>
    <row r="19" spans="1:22" s="1" customFormat="1" ht="39.75" customHeight="1" thickBot="1" x14ac:dyDescent="0.25">
      <c r="A19" s="35"/>
      <c r="B19" s="40"/>
      <c r="C19" s="38"/>
      <c r="D19" s="38"/>
      <c r="E19" s="28" t="s">
        <v>21</v>
      </c>
      <c r="F19" s="23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145"/>
      <c r="S19" s="153"/>
      <c r="T19" s="129"/>
      <c r="U19" s="143"/>
      <c r="V19" s="135"/>
    </row>
    <row r="20" spans="1:22" s="1" customFormat="1" ht="33.75" customHeight="1" x14ac:dyDescent="0.2">
      <c r="A20" s="35"/>
      <c r="B20" s="39">
        <v>6</v>
      </c>
      <c r="C20" s="38" t="s">
        <v>43</v>
      </c>
      <c r="D20" s="38" t="s">
        <v>42</v>
      </c>
      <c r="E20" s="29" t="s">
        <v>20</v>
      </c>
      <c r="F20" s="23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144">
        <f t="shared" ref="R20" si="4">IFERROR(IF(COUNT(F20:Q20)&lt;1,0,IF(COUNT(F21:Q21)&gt;=COUNT(F20:Q20),1,(COUNT(F21:Q21)/COUNT(F20:Q20)))),0)</f>
        <v>0</v>
      </c>
      <c r="S20" s="153"/>
      <c r="T20" s="129" t="s">
        <v>62</v>
      </c>
      <c r="U20" s="143" t="s">
        <v>58</v>
      </c>
      <c r="V20" s="135"/>
    </row>
    <row r="21" spans="1:22" s="1" customFormat="1" ht="32.25" customHeight="1" thickBot="1" x14ac:dyDescent="0.25">
      <c r="A21" s="35"/>
      <c r="B21" s="40"/>
      <c r="C21" s="38"/>
      <c r="D21" s="38"/>
      <c r="E21" s="28" t="s">
        <v>21</v>
      </c>
      <c r="F21" s="23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145"/>
      <c r="S21" s="153"/>
      <c r="T21" s="129"/>
      <c r="U21" s="143"/>
      <c r="V21" s="135"/>
    </row>
    <row r="22" spans="1:22" s="1" customFormat="1" ht="30.75" customHeight="1" x14ac:dyDescent="0.2">
      <c r="A22" s="35"/>
      <c r="B22" s="39">
        <v>7</v>
      </c>
      <c r="C22" s="38" t="s">
        <v>72</v>
      </c>
      <c r="D22" s="38" t="s">
        <v>44</v>
      </c>
      <c r="E22" s="29" t="s">
        <v>20</v>
      </c>
      <c r="F22" s="23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44">
        <f t="shared" ref="R22" si="5">IFERROR(IF(COUNT(F22:Q22)&lt;1,0,IF(COUNT(F23:Q23)&gt;=COUNT(F22:Q22),1,(COUNT(F23:Q23)/COUNT(F22:Q22)))),0)</f>
        <v>0</v>
      </c>
      <c r="S22" s="153"/>
      <c r="T22" s="129" t="s">
        <v>66</v>
      </c>
      <c r="U22" s="143" t="s">
        <v>58</v>
      </c>
      <c r="V22" s="135"/>
    </row>
    <row r="23" spans="1:22" s="1" customFormat="1" ht="30" customHeight="1" thickBot="1" x14ac:dyDescent="0.25">
      <c r="A23" s="35"/>
      <c r="B23" s="40"/>
      <c r="C23" s="38"/>
      <c r="D23" s="38"/>
      <c r="E23" s="28" t="s">
        <v>21</v>
      </c>
      <c r="F23" s="23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145"/>
      <c r="S23" s="153"/>
      <c r="T23" s="129"/>
      <c r="U23" s="143"/>
      <c r="V23" s="135"/>
    </row>
    <row r="24" spans="1:22" s="1" customFormat="1" ht="30.75" customHeight="1" x14ac:dyDescent="0.2">
      <c r="A24" s="35"/>
      <c r="B24" s="39">
        <v>8</v>
      </c>
      <c r="C24" s="38" t="s">
        <v>45</v>
      </c>
      <c r="D24" s="38" t="s">
        <v>77</v>
      </c>
      <c r="E24" s="29" t="s">
        <v>20</v>
      </c>
      <c r="F24" s="23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144">
        <f t="shared" ref="R24" si="6">IFERROR(IF(COUNT(F24:Q24)&lt;1,0,IF(COUNT(F25:Q25)&gt;=COUNT(F24:Q24),1,(COUNT(F25:Q25)/COUNT(F24:Q24)))),0)</f>
        <v>0</v>
      </c>
      <c r="S24" s="153"/>
      <c r="T24" s="129" t="s">
        <v>73</v>
      </c>
      <c r="U24" s="143" t="s">
        <v>58</v>
      </c>
      <c r="V24" s="135"/>
    </row>
    <row r="25" spans="1:22" s="1" customFormat="1" ht="30" customHeight="1" thickBot="1" x14ac:dyDescent="0.25">
      <c r="A25" s="35"/>
      <c r="B25" s="40"/>
      <c r="C25" s="38"/>
      <c r="D25" s="38"/>
      <c r="E25" s="28" t="s">
        <v>21</v>
      </c>
      <c r="F25" s="23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145"/>
      <c r="S25" s="153"/>
      <c r="T25" s="129"/>
      <c r="U25" s="143"/>
      <c r="V25" s="135"/>
    </row>
    <row r="26" spans="1:22" s="1" customFormat="1" ht="30.75" customHeight="1" x14ac:dyDescent="0.2">
      <c r="A26" s="35"/>
      <c r="B26" s="39">
        <v>9</v>
      </c>
      <c r="C26" s="38" t="s">
        <v>47</v>
      </c>
      <c r="D26" s="38" t="s">
        <v>46</v>
      </c>
      <c r="E26" s="29" t="s">
        <v>20</v>
      </c>
      <c r="F26" s="23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144">
        <f t="shared" ref="R26" si="7">IFERROR(IF(COUNT(F26:Q26)&lt;1,0,IF(COUNT(F27:Q27)&gt;=COUNT(F26:Q26),1,(COUNT(F27:Q27)/COUNT(F26:Q26)))),0)</f>
        <v>0</v>
      </c>
      <c r="S26" s="153"/>
      <c r="T26" s="129" t="s">
        <v>68</v>
      </c>
      <c r="U26" s="143" t="s">
        <v>58</v>
      </c>
      <c r="V26" s="135"/>
    </row>
    <row r="27" spans="1:22" s="1" customFormat="1" ht="30" customHeight="1" thickBot="1" x14ac:dyDescent="0.25">
      <c r="A27" s="35"/>
      <c r="B27" s="40"/>
      <c r="C27" s="38"/>
      <c r="D27" s="38"/>
      <c r="E27" s="28" t="s">
        <v>21</v>
      </c>
      <c r="F27" s="23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  <c r="R27" s="145"/>
      <c r="S27" s="153"/>
      <c r="T27" s="129"/>
      <c r="U27" s="143"/>
      <c r="V27" s="135"/>
    </row>
    <row r="28" spans="1:22" s="1" customFormat="1" ht="42.75" customHeight="1" x14ac:dyDescent="0.2">
      <c r="A28" s="35"/>
      <c r="B28" s="39">
        <v>10</v>
      </c>
      <c r="C28" s="182" t="s">
        <v>48</v>
      </c>
      <c r="D28" s="182" t="s">
        <v>48</v>
      </c>
      <c r="E28" s="29" t="s">
        <v>20</v>
      </c>
      <c r="F28" s="23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  <c r="R28" s="144">
        <f t="shared" ref="R28" si="8">IFERROR(IF(COUNT(F28:Q28)&lt;1,0,IF(COUNT(F29:Q29)&gt;=COUNT(F28:Q28),1,(COUNT(F29:Q29)/COUNT(F28:Q28)))),0)</f>
        <v>0</v>
      </c>
      <c r="S28" s="153"/>
      <c r="T28" s="130" t="s">
        <v>67</v>
      </c>
      <c r="U28" s="143" t="s">
        <v>58</v>
      </c>
      <c r="V28" s="183"/>
    </row>
    <row r="29" spans="1:22" s="1" customFormat="1" ht="45" customHeight="1" thickBot="1" x14ac:dyDescent="0.25">
      <c r="A29" s="35"/>
      <c r="B29" s="40"/>
      <c r="C29" s="182"/>
      <c r="D29" s="182"/>
      <c r="E29" s="28" t="s">
        <v>21</v>
      </c>
      <c r="F29" s="23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  <c r="R29" s="145"/>
      <c r="S29" s="153"/>
      <c r="T29" s="129"/>
      <c r="U29" s="143"/>
      <c r="V29" s="136"/>
    </row>
    <row r="30" spans="1:22" s="1" customFormat="1" ht="42.75" customHeight="1" x14ac:dyDescent="0.2">
      <c r="A30" s="35"/>
      <c r="B30" s="39">
        <v>11</v>
      </c>
      <c r="C30" s="41" t="s">
        <v>49</v>
      </c>
      <c r="D30" s="41" t="s">
        <v>56</v>
      </c>
      <c r="E30" s="29" t="s">
        <v>20</v>
      </c>
      <c r="F30" s="23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  <c r="R30" s="144">
        <f t="shared" ref="R30" si="9">IFERROR(IF(COUNT(F30:Q30)&lt;1,0,IF(COUNT(F31:Q31)&gt;=COUNT(F30:Q30),1,(COUNT(F31:Q31)/COUNT(F30:Q30)))),0)</f>
        <v>0</v>
      </c>
      <c r="S30" s="153"/>
      <c r="T30" s="129" t="s">
        <v>68</v>
      </c>
      <c r="U30" s="143" t="s">
        <v>58</v>
      </c>
      <c r="V30" s="135"/>
    </row>
    <row r="31" spans="1:22" s="1" customFormat="1" ht="45" customHeight="1" thickBot="1" x14ac:dyDescent="0.25">
      <c r="A31" s="35"/>
      <c r="B31" s="40"/>
      <c r="C31" s="41"/>
      <c r="D31" s="41"/>
      <c r="E31" s="28" t="s">
        <v>21</v>
      </c>
      <c r="F31" s="23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  <c r="R31" s="145"/>
      <c r="S31" s="153"/>
      <c r="T31" s="129"/>
      <c r="U31" s="143"/>
      <c r="V31" s="136"/>
    </row>
    <row r="32" spans="1:22" s="1" customFormat="1" ht="42.75" customHeight="1" x14ac:dyDescent="0.2">
      <c r="A32" s="35"/>
      <c r="B32" s="39">
        <v>12</v>
      </c>
      <c r="C32" s="41" t="s">
        <v>61</v>
      </c>
      <c r="D32" s="41" t="s">
        <v>74</v>
      </c>
      <c r="E32" s="29" t="s">
        <v>20</v>
      </c>
      <c r="F32" s="23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  <c r="R32" s="144">
        <f t="shared" ref="R32" si="10">IFERROR(IF(COUNT(F32:Q32)&lt;1,0,IF(COUNT(F33:Q33)&gt;=COUNT(F32:Q32),1,(COUNT(F33:Q33)/COUNT(F32:Q32)))),0)</f>
        <v>0</v>
      </c>
      <c r="S32" s="153"/>
      <c r="T32" s="129" t="s">
        <v>63</v>
      </c>
      <c r="U32" s="143" t="s">
        <v>58</v>
      </c>
      <c r="V32" s="135"/>
    </row>
    <row r="33" spans="1:22" s="1" customFormat="1" ht="45" customHeight="1" thickBot="1" x14ac:dyDescent="0.25">
      <c r="A33" s="35"/>
      <c r="B33" s="40"/>
      <c r="C33" s="41"/>
      <c r="D33" s="41"/>
      <c r="E33" s="28" t="s">
        <v>21</v>
      </c>
      <c r="F33" s="23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145"/>
      <c r="S33" s="153"/>
      <c r="T33" s="129"/>
      <c r="U33" s="143"/>
      <c r="V33" s="136"/>
    </row>
    <row r="34" spans="1:22" s="1" customFormat="1" ht="42.75" customHeight="1" x14ac:dyDescent="0.2">
      <c r="A34" s="35"/>
      <c r="B34" s="39">
        <v>12</v>
      </c>
      <c r="C34" s="41" t="s">
        <v>69</v>
      </c>
      <c r="D34" s="41" t="s">
        <v>59</v>
      </c>
      <c r="E34" s="29" t="s">
        <v>20</v>
      </c>
      <c r="F34" s="23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  <c r="R34" s="144">
        <f t="shared" ref="R34" si="11">IFERROR(IF(COUNT(F34:Q34)&lt;1,0,IF(COUNT(F35:Q35)&gt;=COUNT(F34:Q34),1,(COUNT(F35:Q35)/COUNT(F34:Q34)))),0)</f>
        <v>0</v>
      </c>
      <c r="S34" s="153"/>
      <c r="T34" s="129" t="s">
        <v>67</v>
      </c>
      <c r="U34" s="143" t="s">
        <v>58</v>
      </c>
      <c r="V34" s="135"/>
    </row>
    <row r="35" spans="1:22" s="1" customFormat="1" ht="45" customHeight="1" thickBot="1" x14ac:dyDescent="0.25">
      <c r="A35" s="35"/>
      <c r="B35" s="40"/>
      <c r="C35" s="41"/>
      <c r="D35" s="41"/>
      <c r="E35" s="28" t="s">
        <v>21</v>
      </c>
      <c r="F35" s="23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145"/>
      <c r="S35" s="153"/>
      <c r="T35" s="129"/>
      <c r="U35" s="143"/>
      <c r="V35" s="136"/>
    </row>
    <row r="36" spans="1:22" s="1" customFormat="1" ht="42.75" customHeight="1" x14ac:dyDescent="0.2">
      <c r="A36" s="35"/>
      <c r="B36" s="39">
        <v>13</v>
      </c>
      <c r="C36" s="41" t="s">
        <v>60</v>
      </c>
      <c r="D36" s="41" t="s">
        <v>57</v>
      </c>
      <c r="E36" s="29" t="s">
        <v>20</v>
      </c>
      <c r="F36" s="23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  <c r="R36" s="144">
        <f t="shared" ref="R36" si="12">IFERROR(IF(COUNT(F36:Q36)&lt;1,0,IF(COUNT(F37:Q37)&gt;=COUNT(F36:Q36),1,(COUNT(F37:Q37)/COUNT(F36:Q36)))),0)</f>
        <v>0</v>
      </c>
      <c r="S36" s="153"/>
      <c r="T36" s="129" t="s">
        <v>67</v>
      </c>
      <c r="U36" s="143" t="s">
        <v>58</v>
      </c>
      <c r="V36" s="135"/>
    </row>
    <row r="37" spans="1:22" s="1" customFormat="1" ht="45" customHeight="1" thickBot="1" x14ac:dyDescent="0.25">
      <c r="A37" s="35"/>
      <c r="B37" s="40"/>
      <c r="C37" s="41"/>
      <c r="D37" s="41"/>
      <c r="E37" s="28" t="s">
        <v>21</v>
      </c>
      <c r="F37" s="23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  <c r="R37" s="145"/>
      <c r="S37" s="153"/>
      <c r="T37" s="129"/>
      <c r="U37" s="143"/>
      <c r="V37" s="136"/>
    </row>
    <row r="38" spans="1:22" s="1" customFormat="1" ht="47.25" customHeight="1" x14ac:dyDescent="0.2">
      <c r="A38" s="35"/>
      <c r="B38" s="39">
        <v>14</v>
      </c>
      <c r="C38" s="41" t="s">
        <v>52</v>
      </c>
      <c r="D38" s="42" t="s">
        <v>51</v>
      </c>
      <c r="E38" s="29" t="s">
        <v>20</v>
      </c>
      <c r="F38" s="23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144">
        <f t="shared" ref="R38" si="13">IFERROR(IF(COUNT(F38:Q38)&lt;1,0,IF(COUNT(F39:Q39)&gt;=COUNT(F38:Q38),1,(COUNT(F39:Q39)/COUNT(F38:Q38)))),0)</f>
        <v>0</v>
      </c>
      <c r="S38" s="153"/>
      <c r="T38" s="129" t="s">
        <v>70</v>
      </c>
      <c r="U38" s="143" t="s">
        <v>58</v>
      </c>
      <c r="V38" s="135"/>
    </row>
    <row r="39" spans="1:22" s="1" customFormat="1" ht="54" customHeight="1" thickBot="1" x14ac:dyDescent="0.25">
      <c r="A39" s="35"/>
      <c r="B39" s="40"/>
      <c r="C39" s="41"/>
      <c r="D39" s="42"/>
      <c r="E39" s="28" t="s">
        <v>21</v>
      </c>
      <c r="F39" s="23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145"/>
      <c r="S39" s="153"/>
      <c r="T39" s="129"/>
      <c r="U39" s="143"/>
      <c r="V39" s="135"/>
    </row>
    <row r="40" spans="1:22" s="1" customFormat="1" ht="24" customHeight="1" thickBot="1" x14ac:dyDescent="0.25">
      <c r="A40" s="141" t="s">
        <v>18</v>
      </c>
      <c r="B40" s="142"/>
      <c r="C40" s="37"/>
      <c r="D40" s="37"/>
      <c r="E40" s="142"/>
      <c r="F40" s="16">
        <f t="shared" ref="F40:Q40" si="14">SUMIF($E$10:$E$39,"P*",F10:F39)</f>
        <v>0</v>
      </c>
      <c r="G40" s="16">
        <f t="shared" si="14"/>
        <v>0</v>
      </c>
      <c r="H40" s="16">
        <f t="shared" si="14"/>
        <v>0</v>
      </c>
      <c r="I40" s="16">
        <f t="shared" si="14"/>
        <v>0</v>
      </c>
      <c r="J40" s="16">
        <f t="shared" si="14"/>
        <v>0</v>
      </c>
      <c r="K40" s="16">
        <f t="shared" si="14"/>
        <v>0</v>
      </c>
      <c r="L40" s="16">
        <f t="shared" si="14"/>
        <v>0</v>
      </c>
      <c r="M40" s="16">
        <f t="shared" si="14"/>
        <v>0</v>
      </c>
      <c r="N40" s="14">
        <f t="shared" si="14"/>
        <v>0</v>
      </c>
      <c r="O40" s="16">
        <f t="shared" si="14"/>
        <v>0</v>
      </c>
      <c r="P40" s="14">
        <f t="shared" si="14"/>
        <v>0</v>
      </c>
      <c r="Q40" s="16">
        <f t="shared" si="14"/>
        <v>0</v>
      </c>
      <c r="R40" s="137">
        <f>SUM(F40:Q40)</f>
        <v>0</v>
      </c>
      <c r="S40" s="138"/>
      <c r="T40" s="131"/>
      <c r="U40" s="132"/>
      <c r="V40" s="132"/>
    </row>
    <row r="41" spans="1:22" s="1" customFormat="1" ht="24" customHeight="1" thickBot="1" x14ac:dyDescent="0.25">
      <c r="A41" s="36" t="s">
        <v>19</v>
      </c>
      <c r="B41" s="37"/>
      <c r="C41" s="37"/>
      <c r="D41" s="37"/>
      <c r="E41" s="37"/>
      <c r="F41" s="18">
        <f t="shared" ref="F41:Q41" si="15">SUMIF($E$10:$E$39,"E*",F10:F39)</f>
        <v>0</v>
      </c>
      <c r="G41" s="15">
        <f t="shared" si="15"/>
        <v>0</v>
      </c>
      <c r="H41" s="18">
        <f t="shared" si="15"/>
        <v>0</v>
      </c>
      <c r="I41" s="17">
        <f t="shared" si="15"/>
        <v>0</v>
      </c>
      <c r="J41" s="19">
        <f t="shared" si="15"/>
        <v>0</v>
      </c>
      <c r="K41" s="18">
        <f t="shared" si="15"/>
        <v>0</v>
      </c>
      <c r="L41" s="18">
        <f t="shared" si="15"/>
        <v>0</v>
      </c>
      <c r="M41" s="18">
        <f t="shared" si="15"/>
        <v>0</v>
      </c>
      <c r="N41" s="15">
        <f t="shared" si="15"/>
        <v>0</v>
      </c>
      <c r="O41" s="18">
        <f t="shared" si="15"/>
        <v>0</v>
      </c>
      <c r="P41" s="15">
        <f t="shared" si="15"/>
        <v>0</v>
      </c>
      <c r="Q41" s="18">
        <f t="shared" si="15"/>
        <v>0</v>
      </c>
      <c r="R41" s="139">
        <f>SUM(F41:Q41)</f>
        <v>0</v>
      </c>
      <c r="S41" s="140"/>
      <c r="T41" s="133"/>
      <c r="U41" s="134"/>
      <c r="V41" s="134"/>
    </row>
    <row r="42" spans="1:22" s="1" customFormat="1" ht="20.25" customHeight="1" thickBot="1" x14ac:dyDescent="0.25">
      <c r="A42" s="81"/>
      <c r="B42" s="82"/>
      <c r="C42" s="82"/>
      <c r="D42" s="82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2"/>
      <c r="U42" s="82"/>
      <c r="V42" s="84"/>
    </row>
    <row r="43" spans="1:22" ht="19.5" customHeight="1" thickBot="1" x14ac:dyDescent="0.25">
      <c r="A43" s="115" t="s">
        <v>36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/>
      <c r="T43" s="104" t="s">
        <v>38</v>
      </c>
      <c r="U43" s="105"/>
      <c r="V43" s="106"/>
    </row>
    <row r="44" spans="1:22" ht="43.5" customHeight="1" thickBot="1" x14ac:dyDescent="0.25">
      <c r="A44" s="107" t="s">
        <v>37</v>
      </c>
      <c r="B44" s="108"/>
      <c r="C44" s="109"/>
      <c r="D44" s="124" t="s">
        <v>22</v>
      </c>
      <c r="E44" s="124"/>
      <c r="F44" s="30" t="s">
        <v>1</v>
      </c>
      <c r="G44" s="30" t="s">
        <v>2</v>
      </c>
      <c r="H44" s="30" t="s">
        <v>3</v>
      </c>
      <c r="I44" s="30" t="s">
        <v>4</v>
      </c>
      <c r="J44" s="30" t="s">
        <v>5</v>
      </c>
      <c r="K44" s="30" t="s">
        <v>6</v>
      </c>
      <c r="L44" s="30" t="s">
        <v>7</v>
      </c>
      <c r="M44" s="30" t="s">
        <v>8</v>
      </c>
      <c r="N44" s="30" t="s">
        <v>9</v>
      </c>
      <c r="O44" s="30" t="s">
        <v>10</v>
      </c>
      <c r="P44" s="30" t="s">
        <v>11</v>
      </c>
      <c r="Q44" s="31" t="s">
        <v>12</v>
      </c>
      <c r="R44" s="113" t="s">
        <v>13</v>
      </c>
      <c r="S44" s="114"/>
      <c r="T44" s="63"/>
      <c r="U44" s="64"/>
      <c r="V44" s="65"/>
    </row>
    <row r="45" spans="1:22" ht="33" customHeight="1" thickBot="1" x14ac:dyDescent="0.25">
      <c r="A45" s="89" t="s">
        <v>23</v>
      </c>
      <c r="B45" s="118" t="s">
        <v>28</v>
      </c>
      <c r="C45" s="119"/>
      <c r="D45" s="98" t="s">
        <v>27</v>
      </c>
      <c r="E45" s="99"/>
      <c r="F45" s="12">
        <f t="shared" ref="F45:Q45" si="16">F40</f>
        <v>0</v>
      </c>
      <c r="G45" s="12">
        <f t="shared" si="16"/>
        <v>0</v>
      </c>
      <c r="H45" s="12">
        <f t="shared" si="16"/>
        <v>0</v>
      </c>
      <c r="I45" s="12">
        <f t="shared" si="16"/>
        <v>0</v>
      </c>
      <c r="J45" s="12">
        <f t="shared" si="16"/>
        <v>0</v>
      </c>
      <c r="K45" s="12">
        <f t="shared" si="16"/>
        <v>0</v>
      </c>
      <c r="L45" s="12">
        <f t="shared" si="16"/>
        <v>0</v>
      </c>
      <c r="M45" s="12">
        <f t="shared" si="16"/>
        <v>0</v>
      </c>
      <c r="N45" s="12">
        <f t="shared" si="16"/>
        <v>0</v>
      </c>
      <c r="O45" s="12">
        <f t="shared" si="16"/>
        <v>0</v>
      </c>
      <c r="P45" s="12">
        <f t="shared" si="16"/>
        <v>0</v>
      </c>
      <c r="Q45" s="13">
        <f t="shared" si="16"/>
        <v>0</v>
      </c>
      <c r="R45" s="100">
        <f>SUM(F45:Q45)</f>
        <v>0</v>
      </c>
      <c r="S45" s="101"/>
      <c r="T45" s="66"/>
      <c r="U45" s="67"/>
      <c r="V45" s="68"/>
    </row>
    <row r="46" spans="1:22" ht="27.6" customHeight="1" thickBot="1" x14ac:dyDescent="0.25">
      <c r="A46" s="90"/>
      <c r="B46" s="120"/>
      <c r="C46" s="121"/>
      <c r="D46" s="96" t="s">
        <v>24</v>
      </c>
      <c r="E46" s="97"/>
      <c r="F46" s="10">
        <f t="shared" ref="F46:Q46" si="17">F41</f>
        <v>0</v>
      </c>
      <c r="G46" s="10">
        <f t="shared" si="17"/>
        <v>0</v>
      </c>
      <c r="H46" s="10">
        <f t="shared" si="17"/>
        <v>0</v>
      </c>
      <c r="I46" s="10">
        <f t="shared" si="17"/>
        <v>0</v>
      </c>
      <c r="J46" s="10">
        <f t="shared" si="17"/>
        <v>0</v>
      </c>
      <c r="K46" s="10">
        <f t="shared" si="17"/>
        <v>0</v>
      </c>
      <c r="L46" s="10">
        <f t="shared" si="17"/>
        <v>0</v>
      </c>
      <c r="M46" s="10">
        <f t="shared" si="17"/>
        <v>0</v>
      </c>
      <c r="N46" s="10">
        <f t="shared" si="17"/>
        <v>0</v>
      </c>
      <c r="O46" s="10">
        <f t="shared" si="17"/>
        <v>0</v>
      </c>
      <c r="P46" s="10">
        <f t="shared" si="17"/>
        <v>0</v>
      </c>
      <c r="Q46" s="11">
        <f t="shared" si="17"/>
        <v>0</v>
      </c>
      <c r="R46" s="102">
        <f>SUM(F46:Q46)</f>
        <v>0</v>
      </c>
      <c r="S46" s="103"/>
      <c r="T46" s="66"/>
      <c r="U46" s="67"/>
      <c r="V46" s="68"/>
    </row>
    <row r="47" spans="1:22" ht="23.25" customHeight="1" thickBot="1" x14ac:dyDescent="0.25">
      <c r="A47" s="90"/>
      <c r="B47" s="120"/>
      <c r="C47" s="121"/>
      <c r="D47" s="85" t="s">
        <v>25</v>
      </c>
      <c r="E47" s="86"/>
      <c r="F47" s="32" t="str">
        <f t="shared" ref="F47:Q47" si="18">IFERROR(IF(F45&lt;1,"",IF((F46/F45)&gt;1,1,(F46/F45))),0)</f>
        <v/>
      </c>
      <c r="G47" s="32" t="str">
        <f t="shared" si="18"/>
        <v/>
      </c>
      <c r="H47" s="32" t="str">
        <f t="shared" si="18"/>
        <v/>
      </c>
      <c r="I47" s="32" t="str">
        <f t="shared" si="18"/>
        <v/>
      </c>
      <c r="J47" s="32" t="str">
        <f t="shared" si="18"/>
        <v/>
      </c>
      <c r="K47" s="32" t="str">
        <f t="shared" si="18"/>
        <v/>
      </c>
      <c r="L47" s="32" t="str">
        <f t="shared" si="18"/>
        <v/>
      </c>
      <c r="M47" s="32" t="str">
        <f t="shared" si="18"/>
        <v/>
      </c>
      <c r="N47" s="32" t="str">
        <f t="shared" si="18"/>
        <v/>
      </c>
      <c r="O47" s="32" t="str">
        <f t="shared" si="18"/>
        <v/>
      </c>
      <c r="P47" s="32" t="str">
        <f t="shared" si="18"/>
        <v/>
      </c>
      <c r="Q47" s="32" t="str">
        <f t="shared" si="18"/>
        <v/>
      </c>
      <c r="R47" s="92" t="str">
        <f>IFERROR(IF(R45&lt;1,"",IF((R46/R45)&gt;1,1,(R46/R45))),0)</f>
        <v/>
      </c>
      <c r="S47" s="93"/>
      <c r="T47" s="66"/>
      <c r="U47" s="67"/>
      <c r="V47" s="68"/>
    </row>
    <row r="48" spans="1:22" ht="23.25" customHeight="1" thickBot="1" x14ac:dyDescent="0.25">
      <c r="A48" s="91"/>
      <c r="B48" s="122"/>
      <c r="C48" s="123"/>
      <c r="D48" s="87" t="s">
        <v>26</v>
      </c>
      <c r="E48" s="88"/>
      <c r="F48" s="32">
        <v>0.9</v>
      </c>
      <c r="G48" s="32">
        <v>0.9</v>
      </c>
      <c r="H48" s="32">
        <v>0.9</v>
      </c>
      <c r="I48" s="32">
        <v>0.9</v>
      </c>
      <c r="J48" s="32">
        <v>0.9</v>
      </c>
      <c r="K48" s="32">
        <v>0.9</v>
      </c>
      <c r="L48" s="32">
        <v>0.9</v>
      </c>
      <c r="M48" s="32">
        <v>0.9</v>
      </c>
      <c r="N48" s="32">
        <v>0.9</v>
      </c>
      <c r="O48" s="32">
        <v>0.9</v>
      </c>
      <c r="P48" s="32">
        <v>0.9</v>
      </c>
      <c r="Q48" s="33">
        <v>0.9</v>
      </c>
      <c r="R48" s="94">
        <v>0.9</v>
      </c>
      <c r="S48" s="95"/>
      <c r="T48" s="66"/>
      <c r="U48" s="67"/>
      <c r="V48" s="68"/>
    </row>
    <row r="49" spans="1:22" ht="16.5" customHeight="1" x14ac:dyDescent="0.2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2"/>
      <c r="T49" s="66"/>
      <c r="U49" s="67"/>
      <c r="V49" s="68"/>
    </row>
    <row r="50" spans="1:22" ht="12" customHeight="1" x14ac:dyDescent="0.2">
      <c r="A50" s="43" t="s">
        <v>31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66"/>
      <c r="U50" s="67"/>
      <c r="V50" s="68"/>
    </row>
    <row r="51" spans="1:22" ht="12" customHeight="1" x14ac:dyDescent="0.2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66"/>
      <c r="U51" s="67"/>
      <c r="V51" s="68"/>
    </row>
    <row r="52" spans="1:22" ht="12" customHeight="1" x14ac:dyDescent="0.2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66"/>
      <c r="U52" s="67"/>
      <c r="V52" s="68"/>
    </row>
    <row r="53" spans="1:22" ht="12" customHeight="1" x14ac:dyDescent="0.2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6"/>
      <c r="U53" s="67"/>
      <c r="V53" s="68"/>
    </row>
    <row r="54" spans="1:22" ht="12.75" customHeight="1" x14ac:dyDescent="0.2">
      <c r="A54" s="49" t="s">
        <v>32</v>
      </c>
      <c r="B54" s="50"/>
      <c r="C54" s="51"/>
      <c r="D54" s="58" t="s">
        <v>33</v>
      </c>
      <c r="E54" s="50"/>
      <c r="F54" s="50"/>
      <c r="G54" s="50"/>
      <c r="H54" s="50"/>
      <c r="I54" s="50"/>
      <c r="J54" s="50"/>
      <c r="K54" s="51"/>
      <c r="L54" s="58" t="s">
        <v>34</v>
      </c>
      <c r="M54" s="50"/>
      <c r="N54" s="50"/>
      <c r="O54" s="50"/>
      <c r="P54" s="50"/>
      <c r="Q54" s="50"/>
      <c r="R54" s="50"/>
      <c r="S54" s="50"/>
      <c r="T54" s="66"/>
      <c r="U54" s="67"/>
      <c r="V54" s="68"/>
    </row>
    <row r="55" spans="1:22" ht="12.75" customHeight="1" x14ac:dyDescent="0.2">
      <c r="A55" s="52"/>
      <c r="B55" s="53"/>
      <c r="C55" s="54"/>
      <c r="D55" s="59"/>
      <c r="E55" s="53"/>
      <c r="F55" s="53"/>
      <c r="G55" s="53"/>
      <c r="H55" s="53"/>
      <c r="I55" s="53"/>
      <c r="J55" s="53"/>
      <c r="K55" s="54"/>
      <c r="L55" s="59"/>
      <c r="M55" s="53"/>
      <c r="N55" s="53"/>
      <c r="O55" s="53"/>
      <c r="P55" s="53"/>
      <c r="Q55" s="53"/>
      <c r="R55" s="53"/>
      <c r="S55" s="53"/>
      <c r="T55" s="66"/>
      <c r="U55" s="67"/>
      <c r="V55" s="68"/>
    </row>
    <row r="56" spans="1:22" ht="49.5" customHeight="1" thickBot="1" x14ac:dyDescent="0.25">
      <c r="A56" s="55"/>
      <c r="B56" s="56"/>
      <c r="C56" s="57"/>
      <c r="D56" s="60"/>
      <c r="E56" s="56"/>
      <c r="F56" s="56"/>
      <c r="G56" s="56"/>
      <c r="H56" s="56"/>
      <c r="I56" s="56"/>
      <c r="J56" s="56"/>
      <c r="K56" s="57"/>
      <c r="L56" s="60"/>
      <c r="M56" s="56"/>
      <c r="N56" s="56"/>
      <c r="O56" s="56"/>
      <c r="P56" s="56"/>
      <c r="Q56" s="56"/>
      <c r="R56" s="56"/>
      <c r="S56" s="56"/>
      <c r="T56" s="66"/>
      <c r="U56" s="67"/>
      <c r="V56" s="68"/>
    </row>
    <row r="57" spans="1:22" ht="12.75" customHeight="1" x14ac:dyDescent="0.2">
      <c r="A57" s="72" t="s">
        <v>35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4"/>
      <c r="T57" s="66"/>
      <c r="U57" s="67"/>
      <c r="V57" s="68"/>
    </row>
    <row r="58" spans="1:22" ht="12.75" customHeight="1" x14ac:dyDescent="0.2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66"/>
      <c r="U58" s="67"/>
      <c r="V58" s="68"/>
    </row>
    <row r="59" spans="1:22" ht="12.75" customHeight="1" x14ac:dyDescent="0.2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66"/>
      <c r="U59" s="67"/>
      <c r="V59" s="68"/>
    </row>
    <row r="60" spans="1:22" ht="12.75" customHeight="1" x14ac:dyDescent="0.2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66"/>
      <c r="U60" s="67"/>
      <c r="V60" s="68"/>
    </row>
    <row r="61" spans="1:22" ht="12.75" customHeight="1" x14ac:dyDescent="0.2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66"/>
      <c r="U61" s="67"/>
      <c r="V61" s="68"/>
    </row>
    <row r="62" spans="1:22" ht="12.75" customHeight="1" x14ac:dyDescent="0.2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66"/>
      <c r="U62" s="67"/>
      <c r="V62" s="68"/>
    </row>
    <row r="63" spans="1:22" ht="12.75" customHeight="1" x14ac:dyDescent="0.2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66"/>
      <c r="U63" s="67"/>
      <c r="V63" s="68"/>
    </row>
    <row r="64" spans="1:22" ht="12.75" customHeight="1" thickBot="1" x14ac:dyDescent="0.25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80"/>
      <c r="T64" s="69"/>
      <c r="U64" s="70"/>
      <c r="V64" s="71"/>
    </row>
    <row r="65" spans="22:22" ht="46.5" customHeight="1" x14ac:dyDescent="0.2">
      <c r="V65" s="20" t="s">
        <v>39</v>
      </c>
    </row>
  </sheetData>
  <mergeCells count="161">
    <mergeCell ref="B28:B29"/>
    <mergeCell ref="V38:V39"/>
    <mergeCell ref="U28:U29"/>
    <mergeCell ref="R26:R27"/>
    <mergeCell ref="T26:T27"/>
    <mergeCell ref="C24:C25"/>
    <mergeCell ref="D24:D25"/>
    <mergeCell ref="U26:U27"/>
    <mergeCell ref="V26:V27"/>
    <mergeCell ref="V24:V25"/>
    <mergeCell ref="C28:C29"/>
    <mergeCell ref="D28:D29"/>
    <mergeCell ref="R28:R29"/>
    <mergeCell ref="V28:V29"/>
    <mergeCell ref="U38:U39"/>
    <mergeCell ref="R36:R37"/>
    <mergeCell ref="T36:T37"/>
    <mergeCell ref="U36:U37"/>
    <mergeCell ref="V36:V37"/>
    <mergeCell ref="R34:R35"/>
    <mergeCell ref="R12:R13"/>
    <mergeCell ref="T12:T13"/>
    <mergeCell ref="B16:B17"/>
    <mergeCell ref="C16:C17"/>
    <mergeCell ref="D16:D17"/>
    <mergeCell ref="R16:R17"/>
    <mergeCell ref="T16:T17"/>
    <mergeCell ref="D18:D19"/>
    <mergeCell ref="R18:R19"/>
    <mergeCell ref="T18:T19"/>
    <mergeCell ref="V18:V19"/>
    <mergeCell ref="V16:V17"/>
    <mergeCell ref="R32:R33"/>
    <mergeCell ref="T32:T33"/>
    <mergeCell ref="U32:U33"/>
    <mergeCell ref="V32:V33"/>
    <mergeCell ref="T34:T35"/>
    <mergeCell ref="U34:U35"/>
    <mergeCell ref="V34:V35"/>
    <mergeCell ref="V12:V13"/>
    <mergeCell ref="B14:B15"/>
    <mergeCell ref="A1:V2"/>
    <mergeCell ref="A6:V6"/>
    <mergeCell ref="B7:B9"/>
    <mergeCell ref="A7:A9"/>
    <mergeCell ref="A3:V3"/>
    <mergeCell ref="U20:U21"/>
    <mergeCell ref="V20:V21"/>
    <mergeCell ref="V22:V23"/>
    <mergeCell ref="J7:J8"/>
    <mergeCell ref="K7:K8"/>
    <mergeCell ref="L7:L8"/>
    <mergeCell ref="M7:M8"/>
    <mergeCell ref="O7:O8"/>
    <mergeCell ref="P7:P8"/>
    <mergeCell ref="D7:E9"/>
    <mergeCell ref="F9:Q9"/>
    <mergeCell ref="R7:S9"/>
    <mergeCell ref="A5:V5"/>
    <mergeCell ref="T10:T11"/>
    <mergeCell ref="B10:B11"/>
    <mergeCell ref="D10:D11"/>
    <mergeCell ref="B22:B23"/>
    <mergeCell ref="R10:R11"/>
    <mergeCell ref="N7:N8"/>
    <mergeCell ref="U10:U11"/>
    <mergeCell ref="V10:V11"/>
    <mergeCell ref="F7:F8"/>
    <mergeCell ref="C30:C31"/>
    <mergeCell ref="D30:D31"/>
    <mergeCell ref="R30:R31"/>
    <mergeCell ref="U22:U23"/>
    <mergeCell ref="R24:R25"/>
    <mergeCell ref="T24:T25"/>
    <mergeCell ref="U24:U25"/>
    <mergeCell ref="U12:U13"/>
    <mergeCell ref="U16:U17"/>
    <mergeCell ref="U18:U19"/>
    <mergeCell ref="R14:R15"/>
    <mergeCell ref="T14:T15"/>
    <mergeCell ref="U14:U15"/>
    <mergeCell ref="R20:R21"/>
    <mergeCell ref="C7:C9"/>
    <mergeCell ref="C10:C11"/>
    <mergeCell ref="D20:D21"/>
    <mergeCell ref="C26:C27"/>
    <mergeCell ref="D26:D27"/>
    <mergeCell ref="V14:V15"/>
    <mergeCell ref="S10:S39"/>
    <mergeCell ref="G7:G8"/>
    <mergeCell ref="H7:H8"/>
    <mergeCell ref="T7:T9"/>
    <mergeCell ref="T20:T21"/>
    <mergeCell ref="T22:T23"/>
    <mergeCell ref="T28:T29"/>
    <mergeCell ref="T40:V41"/>
    <mergeCell ref="V30:V31"/>
    <mergeCell ref="B30:B31"/>
    <mergeCell ref="R40:S40"/>
    <mergeCell ref="R41:S41"/>
    <mergeCell ref="A40:E40"/>
    <mergeCell ref="T30:T31"/>
    <mergeCell ref="U30:U31"/>
    <mergeCell ref="B38:B39"/>
    <mergeCell ref="C38:C39"/>
    <mergeCell ref="D38:D39"/>
    <mergeCell ref="R38:R39"/>
    <mergeCell ref="T38:T39"/>
    <mergeCell ref="R22:R23"/>
    <mergeCell ref="Q7:Q8"/>
    <mergeCell ref="I7:I8"/>
    <mergeCell ref="U7:U9"/>
    <mergeCell ref="V7:V9"/>
    <mergeCell ref="A50:S52"/>
    <mergeCell ref="A54:C56"/>
    <mergeCell ref="D54:K56"/>
    <mergeCell ref="L54:S56"/>
    <mergeCell ref="A53:S53"/>
    <mergeCell ref="T44:V64"/>
    <mergeCell ref="A57:S64"/>
    <mergeCell ref="A42:V42"/>
    <mergeCell ref="D47:E47"/>
    <mergeCell ref="D48:E48"/>
    <mergeCell ref="A45:A48"/>
    <mergeCell ref="R47:S47"/>
    <mergeCell ref="R48:S48"/>
    <mergeCell ref="D46:E46"/>
    <mergeCell ref="D45:E45"/>
    <mergeCell ref="R45:S45"/>
    <mergeCell ref="R46:S46"/>
    <mergeCell ref="T43:V43"/>
    <mergeCell ref="A44:C44"/>
    <mergeCell ref="A49:S49"/>
    <mergeCell ref="R44:S44"/>
    <mergeCell ref="A43:S43"/>
    <mergeCell ref="B45:C48"/>
    <mergeCell ref="D44:E44"/>
    <mergeCell ref="A10:A39"/>
    <mergeCell ref="A41:E41"/>
    <mergeCell ref="D22:D23"/>
    <mergeCell ref="B24:B25"/>
    <mergeCell ref="B18:B19"/>
    <mergeCell ref="C18:C19"/>
    <mergeCell ref="B36:B37"/>
    <mergeCell ref="C36:C37"/>
    <mergeCell ref="D36:D37"/>
    <mergeCell ref="B34:B35"/>
    <mergeCell ref="C34:C35"/>
    <mergeCell ref="D34:D35"/>
    <mergeCell ref="B26:B27"/>
    <mergeCell ref="B12:B13"/>
    <mergeCell ref="C12:C13"/>
    <mergeCell ref="D12:D13"/>
    <mergeCell ref="B32:B33"/>
    <mergeCell ref="C32:C33"/>
    <mergeCell ref="D32:D33"/>
    <mergeCell ref="C20:C21"/>
    <mergeCell ref="C22:C23"/>
    <mergeCell ref="B20:B21"/>
    <mergeCell ref="C14:C15"/>
    <mergeCell ref="D14:D15"/>
  </mergeCells>
  <conditionalFormatting sqref="F22:Q22">
    <cfRule type="cellIs" dxfId="93" priority="572" stopIfTrue="1" operator="between">
      <formula>1</formula>
      <formula>20</formula>
    </cfRule>
  </conditionalFormatting>
  <conditionalFormatting sqref="F24:Q24">
    <cfRule type="cellIs" dxfId="92" priority="414" stopIfTrue="1" operator="between">
      <formula>1</formula>
      <formula>20</formula>
    </cfRule>
  </conditionalFormatting>
  <conditionalFormatting sqref="H11:Q11">
    <cfRule type="cellIs" dxfId="91" priority="545" stopIfTrue="1" operator="between">
      <formula>1</formula>
      <formula>20</formula>
    </cfRule>
  </conditionalFormatting>
  <conditionalFormatting sqref="F23:Q23">
    <cfRule type="cellIs" dxfId="90" priority="544" stopIfTrue="1" operator="between">
      <formula>1</formula>
      <formula>20</formula>
    </cfRule>
  </conditionalFormatting>
  <conditionalFormatting sqref="S10:S11 S22:S23">
    <cfRule type="cellIs" dxfId="89" priority="515" stopIfTrue="1" operator="greaterThan">
      <formula>0.7</formula>
    </cfRule>
    <cfRule type="cellIs" dxfId="88" priority="516" stopIfTrue="1" operator="between">
      <formula>0.69</formula>
      <formula>0.45</formula>
    </cfRule>
    <cfRule type="cellIs" dxfId="87" priority="517" stopIfTrue="1" operator="between">
      <formula>0</formula>
      <formula>0.44</formula>
    </cfRule>
  </conditionalFormatting>
  <conditionalFormatting sqref="F20:Q20">
    <cfRule type="cellIs" dxfId="86" priority="469" stopIfTrue="1" operator="between">
      <formula>1</formula>
      <formula>20</formula>
    </cfRule>
  </conditionalFormatting>
  <conditionalFormatting sqref="F21:Q21">
    <cfRule type="cellIs" dxfId="85" priority="468" stopIfTrue="1" operator="between">
      <formula>1</formula>
      <formula>20</formula>
    </cfRule>
  </conditionalFormatting>
  <conditionalFormatting sqref="S20:S21">
    <cfRule type="cellIs" dxfId="84" priority="465" stopIfTrue="1" operator="greaterThan">
      <formula>0.7</formula>
    </cfRule>
    <cfRule type="cellIs" dxfId="83" priority="466" stopIfTrue="1" operator="between">
      <formula>0.69</formula>
      <formula>0.45</formula>
    </cfRule>
    <cfRule type="cellIs" dxfId="82" priority="467" stopIfTrue="1" operator="between">
      <formula>0</formula>
      <formula>0.44</formula>
    </cfRule>
  </conditionalFormatting>
  <conditionalFormatting sqref="F25:Q25">
    <cfRule type="cellIs" dxfId="81" priority="413" stopIfTrue="1" operator="between">
      <formula>1</formula>
      <formula>20</formula>
    </cfRule>
  </conditionalFormatting>
  <conditionalFormatting sqref="S24:S25">
    <cfRule type="cellIs" dxfId="80" priority="410" stopIfTrue="1" operator="greaterThan">
      <formula>0.7</formula>
    </cfRule>
    <cfRule type="cellIs" dxfId="79" priority="411" stopIfTrue="1" operator="between">
      <formula>0.69</formula>
      <formula>0.45</formula>
    </cfRule>
    <cfRule type="cellIs" dxfId="78" priority="412" stopIfTrue="1" operator="between">
      <formula>0</formula>
      <formula>0.44</formula>
    </cfRule>
  </conditionalFormatting>
  <conditionalFormatting sqref="F26:Q26">
    <cfRule type="cellIs" dxfId="77" priority="409" stopIfTrue="1" operator="between">
      <formula>1</formula>
      <formula>20</formula>
    </cfRule>
  </conditionalFormatting>
  <conditionalFormatting sqref="F27:Q27">
    <cfRule type="cellIs" dxfId="76" priority="408" stopIfTrue="1" operator="between">
      <formula>1</formula>
      <formula>20</formula>
    </cfRule>
  </conditionalFormatting>
  <conditionalFormatting sqref="S26:S27">
    <cfRule type="cellIs" dxfId="75" priority="405" stopIfTrue="1" operator="greaterThan">
      <formula>0.7</formula>
    </cfRule>
    <cfRule type="cellIs" dxfId="74" priority="406" stopIfTrue="1" operator="between">
      <formula>0.69</formula>
      <formula>0.45</formula>
    </cfRule>
    <cfRule type="cellIs" dxfId="73" priority="407" stopIfTrue="1" operator="between">
      <formula>0</formula>
      <formula>0.44</formula>
    </cfRule>
  </conditionalFormatting>
  <conditionalFormatting sqref="H10:Q10">
    <cfRule type="cellIs" dxfId="72" priority="404" stopIfTrue="1" operator="between">
      <formula>1</formula>
      <formula>20</formula>
    </cfRule>
  </conditionalFormatting>
  <conditionalFormatting sqref="F28:Q28">
    <cfRule type="cellIs" dxfId="71" priority="397" stopIfTrue="1" operator="between">
      <formula>1</formula>
      <formula>20</formula>
    </cfRule>
  </conditionalFormatting>
  <conditionalFormatting sqref="F29:Q29">
    <cfRule type="cellIs" dxfId="70" priority="396" stopIfTrue="1" operator="between">
      <formula>1</formula>
      <formula>20</formula>
    </cfRule>
  </conditionalFormatting>
  <conditionalFormatting sqref="S28:S29">
    <cfRule type="cellIs" dxfId="69" priority="393" stopIfTrue="1" operator="greaterThan">
      <formula>0.7</formula>
    </cfRule>
    <cfRule type="cellIs" dxfId="68" priority="394" stopIfTrue="1" operator="between">
      <formula>0.69</formula>
      <formula>0.45</formula>
    </cfRule>
    <cfRule type="cellIs" dxfId="67" priority="395" stopIfTrue="1" operator="between">
      <formula>0</formula>
      <formula>0.44</formula>
    </cfRule>
  </conditionalFormatting>
  <conditionalFormatting sqref="F18">
    <cfRule type="cellIs" dxfId="66" priority="281" stopIfTrue="1" operator="between">
      <formula>1</formula>
      <formula>20</formula>
    </cfRule>
  </conditionalFormatting>
  <conditionalFormatting sqref="F19:Q19">
    <cfRule type="cellIs" dxfId="65" priority="280" stopIfTrue="1" operator="between">
      <formula>1</formula>
      <formula>20</formula>
    </cfRule>
  </conditionalFormatting>
  <conditionalFormatting sqref="S18:S19">
    <cfRule type="cellIs" dxfId="64" priority="277" stopIfTrue="1" operator="greaterThan">
      <formula>0.7</formula>
    </cfRule>
    <cfRule type="cellIs" dxfId="63" priority="278" stopIfTrue="1" operator="between">
      <formula>0.69</formula>
      <formula>0.45</formula>
    </cfRule>
    <cfRule type="cellIs" dxfId="62" priority="279" stopIfTrue="1" operator="between">
      <formula>0</formula>
      <formula>0.44</formula>
    </cfRule>
  </conditionalFormatting>
  <conditionalFormatting sqref="G18:Q18">
    <cfRule type="cellIs" dxfId="61" priority="276" stopIfTrue="1" operator="between">
      <formula>1</formula>
      <formula>20</formula>
    </cfRule>
  </conditionalFormatting>
  <conditionalFormatting sqref="F10:G10">
    <cfRule type="cellIs" dxfId="60" priority="275" stopIfTrue="1" operator="between">
      <formula>1</formula>
      <formula>20</formula>
    </cfRule>
  </conditionalFormatting>
  <conditionalFormatting sqref="F11:G11">
    <cfRule type="cellIs" dxfId="59" priority="274" stopIfTrue="1" operator="between">
      <formula>1</formula>
      <formula>20</formula>
    </cfRule>
  </conditionalFormatting>
  <conditionalFormatting sqref="S12:S13">
    <cfRule type="cellIs" dxfId="58" priority="270" stopIfTrue="1" operator="greaterThan">
      <formula>0.7</formula>
    </cfRule>
    <cfRule type="cellIs" dxfId="57" priority="271" stopIfTrue="1" operator="between">
      <formula>0.69</formula>
      <formula>0.45</formula>
    </cfRule>
    <cfRule type="cellIs" dxfId="56" priority="272" stopIfTrue="1" operator="between">
      <formula>0</formula>
      <formula>0.44</formula>
    </cfRule>
  </conditionalFormatting>
  <conditionalFormatting sqref="F12 H12:Q12">
    <cfRule type="cellIs" dxfId="55" priority="257" stopIfTrue="1" operator="between">
      <formula>1</formula>
      <formula>20</formula>
    </cfRule>
  </conditionalFormatting>
  <conditionalFormatting sqref="S14:S15">
    <cfRule type="cellIs" dxfId="54" priority="263" stopIfTrue="1" operator="greaterThan">
      <formula>0.7</formula>
    </cfRule>
    <cfRule type="cellIs" dxfId="53" priority="264" stopIfTrue="1" operator="between">
      <formula>0.69</formula>
      <formula>0.45</formula>
    </cfRule>
    <cfRule type="cellIs" dxfId="52" priority="265" stopIfTrue="1" operator="between">
      <formula>0</formula>
      <formula>0.44</formula>
    </cfRule>
  </conditionalFormatting>
  <conditionalFormatting sqref="F14:Q14">
    <cfRule type="cellIs" dxfId="51" priority="259" stopIfTrue="1" operator="between">
      <formula>1</formula>
      <formula>20</formula>
    </cfRule>
  </conditionalFormatting>
  <conditionalFormatting sqref="F15:Q15">
    <cfRule type="cellIs" dxfId="50" priority="258" stopIfTrue="1" operator="between">
      <formula>1</formula>
      <formula>20</formula>
    </cfRule>
  </conditionalFormatting>
  <conditionalFormatting sqref="F13:Q13">
    <cfRule type="cellIs" dxfId="49" priority="256" stopIfTrue="1" operator="between">
      <formula>1</formula>
      <formula>20</formula>
    </cfRule>
  </conditionalFormatting>
  <conditionalFormatting sqref="G12">
    <cfRule type="cellIs" dxfId="48" priority="255" stopIfTrue="1" operator="between">
      <formula>1</formula>
      <formula>20</formula>
    </cfRule>
  </conditionalFormatting>
  <conditionalFormatting sqref="F16:I16">
    <cfRule type="cellIs" dxfId="47" priority="231" stopIfTrue="1" operator="between">
      <formula>1</formula>
      <formula>20</formula>
    </cfRule>
  </conditionalFormatting>
  <conditionalFormatting sqref="F17:I17">
    <cfRule type="cellIs" dxfId="46" priority="230" stopIfTrue="1" operator="between">
      <formula>1</formula>
      <formula>20</formula>
    </cfRule>
  </conditionalFormatting>
  <conditionalFormatting sqref="S16:S17">
    <cfRule type="cellIs" dxfId="45" priority="236" stopIfTrue="1" operator="greaterThan">
      <formula>0.7</formula>
    </cfRule>
    <cfRule type="cellIs" dxfId="44" priority="237" stopIfTrue="1" operator="between">
      <formula>0.69</formula>
      <formula>0.45</formula>
    </cfRule>
    <cfRule type="cellIs" dxfId="43" priority="238" stopIfTrue="1" operator="between">
      <formula>0</formula>
      <formula>0.44</formula>
    </cfRule>
  </conditionalFormatting>
  <conditionalFormatting sqref="J16:Q16">
    <cfRule type="cellIs" dxfId="42" priority="235" stopIfTrue="1" operator="between">
      <formula>1</formula>
      <formula>20</formula>
    </cfRule>
  </conditionalFormatting>
  <conditionalFormatting sqref="J17:Q17">
    <cfRule type="cellIs" dxfId="41" priority="234" stopIfTrue="1" operator="between">
      <formula>1</formula>
      <formula>20</formula>
    </cfRule>
  </conditionalFormatting>
  <conditionalFormatting sqref="N30:Q30">
    <cfRule type="cellIs" dxfId="40" priority="183" stopIfTrue="1" operator="between">
      <formula>1</formula>
      <formula>20</formula>
    </cfRule>
  </conditionalFormatting>
  <conditionalFormatting sqref="F30:L30">
    <cfRule type="cellIs" dxfId="39" priority="169" stopIfTrue="1" operator="between">
      <formula>1</formula>
      <formula>20</formula>
    </cfRule>
  </conditionalFormatting>
  <conditionalFormatting sqref="F31:L31">
    <cfRule type="cellIs" dxfId="38" priority="168" stopIfTrue="1" operator="between">
      <formula>1</formula>
      <formula>20</formula>
    </cfRule>
  </conditionalFormatting>
  <conditionalFormatting sqref="M30">
    <cfRule type="cellIs" dxfId="37" priority="178" stopIfTrue="1" operator="between">
      <formula>1</formula>
      <formula>20</formula>
    </cfRule>
  </conditionalFormatting>
  <conditionalFormatting sqref="M31">
    <cfRule type="cellIs" dxfId="36" priority="177" stopIfTrue="1" operator="between">
      <formula>1</formula>
      <formula>20</formula>
    </cfRule>
  </conditionalFormatting>
  <conditionalFormatting sqref="N31:Q31">
    <cfRule type="cellIs" dxfId="35" priority="182" stopIfTrue="1" operator="between">
      <formula>1</formula>
      <formula>20</formula>
    </cfRule>
  </conditionalFormatting>
  <conditionalFormatting sqref="S30:S31">
    <cfRule type="cellIs" dxfId="34" priority="179" stopIfTrue="1" operator="greaterThan">
      <formula>0.7</formula>
    </cfRule>
    <cfRule type="cellIs" dxfId="33" priority="180" stopIfTrue="1" operator="between">
      <formula>0.69</formula>
      <formula>0.45</formula>
    </cfRule>
    <cfRule type="cellIs" dxfId="32" priority="181" stopIfTrue="1" operator="between">
      <formula>0</formula>
      <formula>0.44</formula>
    </cfRule>
  </conditionalFormatting>
  <conditionalFormatting sqref="F38:Q38">
    <cfRule type="cellIs" dxfId="31" priority="37" stopIfTrue="1" operator="between">
      <formula>1</formula>
      <formula>20</formula>
    </cfRule>
  </conditionalFormatting>
  <conditionalFormatting sqref="F39:Q39">
    <cfRule type="cellIs" dxfId="30" priority="36" stopIfTrue="1" operator="between">
      <formula>1</formula>
      <formula>20</formula>
    </cfRule>
  </conditionalFormatting>
  <conditionalFormatting sqref="S38:S39">
    <cfRule type="cellIs" dxfId="29" priority="33" stopIfTrue="1" operator="greaterThan">
      <formula>0.7</formula>
    </cfRule>
    <cfRule type="cellIs" dxfId="28" priority="34" stopIfTrue="1" operator="between">
      <formula>0.69</formula>
      <formula>0.45</formula>
    </cfRule>
    <cfRule type="cellIs" dxfId="27" priority="35" stopIfTrue="1" operator="between">
      <formula>0</formula>
      <formula>0.44</formula>
    </cfRule>
  </conditionalFormatting>
  <conditionalFormatting sqref="N32:Q32">
    <cfRule type="cellIs" dxfId="26" priority="27" stopIfTrue="1" operator="between">
      <formula>1</formula>
      <formula>20</formula>
    </cfRule>
  </conditionalFormatting>
  <conditionalFormatting sqref="F32:L32">
    <cfRule type="cellIs" dxfId="25" priority="20" stopIfTrue="1" operator="between">
      <formula>1</formula>
      <formula>20</formula>
    </cfRule>
  </conditionalFormatting>
  <conditionalFormatting sqref="F33:L33">
    <cfRule type="cellIs" dxfId="24" priority="19" stopIfTrue="1" operator="between">
      <formula>1</formula>
      <formula>20</formula>
    </cfRule>
  </conditionalFormatting>
  <conditionalFormatting sqref="M32">
    <cfRule type="cellIs" dxfId="23" priority="22" stopIfTrue="1" operator="between">
      <formula>1</formula>
      <formula>20</formula>
    </cfRule>
  </conditionalFormatting>
  <conditionalFormatting sqref="M33">
    <cfRule type="cellIs" dxfId="22" priority="21" stopIfTrue="1" operator="between">
      <formula>1</formula>
      <formula>20</formula>
    </cfRule>
  </conditionalFormatting>
  <conditionalFormatting sqref="N33:Q33">
    <cfRule type="cellIs" dxfId="21" priority="26" stopIfTrue="1" operator="between">
      <formula>1</formula>
      <formula>20</formula>
    </cfRule>
  </conditionalFormatting>
  <conditionalFormatting sqref="S32:S33">
    <cfRule type="cellIs" dxfId="20" priority="23" stopIfTrue="1" operator="greaterThan">
      <formula>0.7</formula>
    </cfRule>
    <cfRule type="cellIs" dxfId="19" priority="24" stopIfTrue="1" operator="between">
      <formula>0.69</formula>
      <formula>0.45</formula>
    </cfRule>
    <cfRule type="cellIs" dxfId="18" priority="25" stopIfTrue="1" operator="between">
      <formula>0</formula>
      <formula>0.44</formula>
    </cfRule>
  </conditionalFormatting>
  <conditionalFormatting sqref="N36:Q36">
    <cfRule type="cellIs" dxfId="17" priority="18" stopIfTrue="1" operator="between">
      <formula>1</formula>
      <formula>20</formula>
    </cfRule>
  </conditionalFormatting>
  <conditionalFormatting sqref="F36:L36">
    <cfRule type="cellIs" dxfId="16" priority="11" stopIfTrue="1" operator="between">
      <formula>1</formula>
      <formula>20</formula>
    </cfRule>
  </conditionalFormatting>
  <conditionalFormatting sqref="F37:L37">
    <cfRule type="cellIs" dxfId="15" priority="10" stopIfTrue="1" operator="between">
      <formula>1</formula>
      <formula>20</formula>
    </cfRule>
  </conditionalFormatting>
  <conditionalFormatting sqref="M36">
    <cfRule type="cellIs" dxfId="14" priority="13" stopIfTrue="1" operator="between">
      <formula>1</formula>
      <formula>20</formula>
    </cfRule>
  </conditionalFormatting>
  <conditionalFormatting sqref="M37">
    <cfRule type="cellIs" dxfId="13" priority="12" stopIfTrue="1" operator="between">
      <formula>1</formula>
      <formula>20</formula>
    </cfRule>
  </conditionalFormatting>
  <conditionalFormatting sqref="N37:Q37">
    <cfRule type="cellIs" dxfId="12" priority="17" stopIfTrue="1" operator="between">
      <formula>1</formula>
      <formula>20</formula>
    </cfRule>
  </conditionalFormatting>
  <conditionalFormatting sqref="S36:S37">
    <cfRule type="cellIs" dxfId="11" priority="14" stopIfTrue="1" operator="greaterThan">
      <formula>0.7</formula>
    </cfRule>
    <cfRule type="cellIs" dxfId="10" priority="15" stopIfTrue="1" operator="between">
      <formula>0.69</formula>
      <formula>0.45</formula>
    </cfRule>
    <cfRule type="cellIs" dxfId="9" priority="16" stopIfTrue="1" operator="between">
      <formula>0</formula>
      <formula>0.44</formula>
    </cfRule>
  </conditionalFormatting>
  <conditionalFormatting sqref="N34:Q34">
    <cfRule type="cellIs" dxfId="8" priority="9" stopIfTrue="1" operator="between">
      <formula>1</formula>
      <formula>20</formula>
    </cfRule>
  </conditionalFormatting>
  <conditionalFormatting sqref="F34:L34">
    <cfRule type="cellIs" dxfId="7" priority="2" stopIfTrue="1" operator="between">
      <formula>1</formula>
      <formula>20</formula>
    </cfRule>
  </conditionalFormatting>
  <conditionalFormatting sqref="F35:L35">
    <cfRule type="cellIs" dxfId="6" priority="1" stopIfTrue="1" operator="between">
      <formula>1</formula>
      <formula>20</formula>
    </cfRule>
  </conditionalFormatting>
  <conditionalFormatting sqref="M34">
    <cfRule type="cellIs" dxfId="5" priority="4" stopIfTrue="1" operator="between">
      <formula>1</formula>
      <formula>20</formula>
    </cfRule>
  </conditionalFormatting>
  <conditionalFormatting sqref="M35">
    <cfRule type="cellIs" dxfId="4" priority="3" stopIfTrue="1" operator="between">
      <formula>1</formula>
      <formula>20</formula>
    </cfRule>
  </conditionalFormatting>
  <conditionalFormatting sqref="N35:Q35">
    <cfRule type="cellIs" dxfId="3" priority="8" stopIfTrue="1" operator="between">
      <formula>1</formula>
      <formula>20</formula>
    </cfRule>
  </conditionalFormatting>
  <conditionalFormatting sqref="S34:S35">
    <cfRule type="cellIs" dxfId="2" priority="5" stopIfTrue="1" operator="greaterThan">
      <formula>0.7</formula>
    </cfRule>
    <cfRule type="cellIs" dxfId="1" priority="6" stopIfTrue="1" operator="between">
      <formula>0.69</formula>
      <formula>0.45</formula>
    </cfRule>
    <cfRule type="cellIs" dxfId="0" priority="7" stopIfTrue="1" operator="between">
      <formula>0</formula>
      <formula>0.44</formula>
    </cfRule>
  </conditionalFormatting>
  <printOptions horizontalCentered="1"/>
  <pageMargins left="0.39370078740157483" right="0.39370078740157483" top="0.59055118110236227" bottom="0.59055118110236227" header="0" footer="0"/>
  <pageSetup scale="49" fitToHeight="0" orientation="landscape" r:id="rId1"/>
  <headerFooter alignWithMargins="0">
    <oddFooter>&amp;R&amp;8&amp;P/&amp;N</oddFooter>
  </headerFooter>
  <ignoredErrors>
    <ignoredError sqref="R10:S10 F40:R40 F41:P41 Q41:R41 R28:R29 R22:R27 R20:R21 R16:R17 R12:R15 R38 R18:R19 R30:R32 R36 R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Capacitación 2025</vt:lpstr>
      <vt:lpstr>'Plan Capacitación 2025'!Área_de_impresión</vt:lpstr>
      <vt:lpstr>'Plan Capacitación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Juan Morales</cp:lastModifiedBy>
  <cp:lastPrinted>2023-01-31T16:21:11Z</cp:lastPrinted>
  <dcterms:created xsi:type="dcterms:W3CDTF">2008-10-02T15:12:04Z</dcterms:created>
  <dcterms:modified xsi:type="dcterms:W3CDTF">2025-01-30T13:06:27Z</dcterms:modified>
</cp:coreProperties>
</file>