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Volumes/gestionhumana/2024/PLANES DE GESTIÓN 2024/"/>
    </mc:Choice>
  </mc:AlternateContent>
  <xr:revisionPtr revIDLastSave="0" documentId="13_ncr:1_{2ABC4E06-C699-7F41-A436-42A4A0403FC1}" xr6:coauthVersionLast="47" xr6:coauthVersionMax="47" xr10:uidLastSave="{00000000-0000-0000-0000-000000000000}"/>
  <bookViews>
    <workbookView xWindow="0" yWindow="0" windowWidth="38400" windowHeight="21600" tabRatio="584" xr2:uid="{00000000-000D-0000-FFFF-FFFF00000000}"/>
  </bookViews>
  <sheets>
    <sheet name="Plan de Mejora SST" sheetId="5" r:id="rId1"/>
    <sheet name="Hoja1" sheetId="6" r:id="rId2"/>
  </sheets>
  <definedNames>
    <definedName name="_xlnm.Print_Area" localSheetId="0">'Plan de Mejora SST'!$A$1:$V$96</definedName>
    <definedName name="_xlnm.Print_Titles" localSheetId="0">'Plan de Mejora SST'!$1:$3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5" l="1"/>
  <c r="I66" i="5"/>
  <c r="J66" i="5"/>
  <c r="K66" i="5"/>
  <c r="L66" i="5"/>
  <c r="M66" i="5"/>
  <c r="N66" i="5"/>
  <c r="O66" i="5"/>
  <c r="P66" i="5"/>
  <c r="Q66" i="5"/>
  <c r="G66" i="5"/>
  <c r="F66" i="5"/>
  <c r="R64" i="5"/>
  <c r="R32" i="5"/>
  <c r="R34" i="5"/>
  <c r="R36" i="5"/>
  <c r="R40" i="5"/>
  <c r="R28" i="5"/>
  <c r="R26" i="5"/>
  <c r="R60" i="5"/>
  <c r="R62" i="5"/>
  <c r="R24" i="5"/>
  <c r="R58" i="5"/>
  <c r="R56" i="5"/>
  <c r="R54" i="5"/>
  <c r="R52" i="5"/>
  <c r="R50" i="5"/>
  <c r="R48" i="5"/>
  <c r="R30" i="5"/>
  <c r="R22" i="5"/>
  <c r="R18" i="5" l="1"/>
  <c r="R16" i="5"/>
  <c r="R44" i="5"/>
  <c r="R46" i="5" l="1"/>
  <c r="R12" i="5"/>
  <c r="P67" i="5" l="1"/>
  <c r="P72" i="5" s="1"/>
  <c r="G71" i="5"/>
  <c r="H71" i="5"/>
  <c r="I71" i="5"/>
  <c r="J71" i="5"/>
  <c r="K71" i="5"/>
  <c r="L71" i="5"/>
  <c r="M71" i="5"/>
  <c r="N71" i="5"/>
  <c r="O71" i="5"/>
  <c r="P71" i="5"/>
  <c r="Q71" i="5"/>
  <c r="G67" i="5"/>
  <c r="G72" i="5" s="1"/>
  <c r="H67" i="5"/>
  <c r="H72" i="5" s="1"/>
  <c r="I67" i="5"/>
  <c r="I72" i="5" s="1"/>
  <c r="J67" i="5"/>
  <c r="J72" i="5" s="1"/>
  <c r="K67" i="5"/>
  <c r="K72" i="5" s="1"/>
  <c r="L67" i="5"/>
  <c r="L72" i="5" s="1"/>
  <c r="M67" i="5"/>
  <c r="M72" i="5" s="1"/>
  <c r="N67" i="5"/>
  <c r="N72" i="5" s="1"/>
  <c r="O67" i="5"/>
  <c r="O72" i="5" s="1"/>
  <c r="Q67" i="5"/>
  <c r="Q72" i="5" s="1"/>
  <c r="F67" i="5"/>
  <c r="F72" i="5" s="1"/>
  <c r="F71" i="5"/>
  <c r="R14" i="5"/>
  <c r="R20" i="5"/>
  <c r="R38" i="5"/>
  <c r="R42" i="5"/>
  <c r="R10" i="5"/>
  <c r="S10" i="5" l="1"/>
  <c r="L73" i="5"/>
  <c r="J73" i="5"/>
  <c r="Q73" i="5"/>
  <c r="M73" i="5"/>
  <c r="O73" i="5"/>
  <c r="I73" i="5"/>
  <c r="N73" i="5"/>
  <c r="H73" i="5"/>
  <c r="G73" i="5"/>
  <c r="P73" i="5"/>
  <c r="K73" i="5"/>
  <c r="R66" i="5"/>
  <c r="R67" i="5"/>
  <c r="R72" i="5"/>
  <c r="R71" i="5"/>
  <c r="F73" i="5"/>
  <c r="R73" i="5" l="1"/>
</calcChain>
</file>

<file path=xl/sharedStrings.xml><?xml version="1.0" encoding="utf-8"?>
<sst xmlns="http://schemas.openxmlformats.org/spreadsheetml/2006/main" count="247" uniqueCount="106">
  <si>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</si>
  <si>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</si>
  <si>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</si>
  <si>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</si>
  <si>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</si>
  <si>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</si>
  <si>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</si>
  <si>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</si>
  <si>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</si>
  <si>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</si>
  <si>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</si>
  <si>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</si>
  <si>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</si>
  <si>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</si>
  <si>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EVIDENCIAS</t>
  </si>
  <si>
    <t>ACTIVIDAD A DESARROLLAR</t>
  </si>
  <si>
    <t>% Cumplimiento actividad/fase</t>
  </si>
  <si>
    <t xml:space="preserve">RESPONSABLE (s) </t>
  </si>
  <si>
    <t>TOTAL PROGRAMADO</t>
  </si>
  <si>
    <t>TOTAL EJECUTADO</t>
  </si>
  <si>
    <t>P*</t>
  </si>
  <si>
    <t>E*</t>
  </si>
  <si>
    <t>VARIABLES</t>
  </si>
  <si>
    <t>FORMULA</t>
  </si>
  <si>
    <t>ACTIVIDADES EJECUTADAS</t>
  </si>
  <si>
    <t>RESULTADO</t>
  </si>
  <si>
    <t>META</t>
  </si>
  <si>
    <t>ACTIVIDADES A DESARROLLAR</t>
  </si>
  <si>
    <t xml:space="preserve">Item </t>
  </si>
  <si>
    <r>
      <rPr>
        <u/>
        <sz val="14"/>
        <rFont val="Arial"/>
        <family val="2"/>
      </rPr>
      <t>Actividades ejecutadas *100</t>
    </r>
    <r>
      <rPr>
        <sz val="14"/>
        <rFont val="Arial"/>
        <family val="2"/>
      </rPr>
      <t xml:space="preserve">
Actividades programadas</t>
    </r>
  </si>
  <si>
    <t>OBJETIVO</t>
  </si>
  <si>
    <r>
      <t xml:space="preserve">Cuando se cumpla se marca con 1, en </t>
    </r>
    <r>
      <rPr>
        <b/>
        <sz val="11"/>
        <color theme="1"/>
        <rFont val="Arial"/>
        <family val="2"/>
      </rPr>
      <t xml:space="preserve">P si es  (Planeado) o con </t>
    </r>
    <r>
      <rPr>
        <sz val="11"/>
        <color theme="1"/>
        <rFont val="Arial"/>
        <family val="2"/>
      </rPr>
      <t xml:space="preserve">1 si es </t>
    </r>
    <r>
      <rPr>
        <b/>
        <sz val="11"/>
        <color theme="1"/>
        <rFont val="Arial"/>
        <family val="2"/>
      </rPr>
      <t>(Ejecutado)</t>
    </r>
    <r>
      <rPr>
        <sz val="11"/>
        <color theme="1"/>
        <rFont val="Arial"/>
        <family val="2"/>
      </rPr>
      <t xml:space="preserve"> </t>
    </r>
  </si>
  <si>
    <t>Los abajo firmantes declaramos que hemos revisado el documento y lo encontramos ajustado a las normas y disposiciones legales vigentes y por tanto, bajo nuestra responsabilidad lo presentamos para la firma de la Gerente</t>
  </si>
  <si>
    <r>
      <rPr>
        <b/>
        <sz val="12"/>
        <rFont val="Arial"/>
        <family val="2"/>
      </rPr>
      <t xml:space="preserve">Elaboró: </t>
    </r>
    <r>
      <rPr>
        <sz val="12"/>
        <rFont val="Arial"/>
        <family val="2"/>
      </rPr>
      <t>Seguridad y Salud en el Trabajo 
________________________________________</t>
    </r>
  </si>
  <si>
    <r>
      <rPr>
        <b/>
        <sz val="12"/>
        <rFont val="Arial"/>
        <family val="2"/>
      </rPr>
      <t>Revisión:</t>
    </r>
    <r>
      <rPr>
        <sz val="12"/>
        <rFont val="Arial"/>
        <family val="2"/>
      </rPr>
      <t xml:space="preserve"> Gestión Humana 
________________________________________</t>
    </r>
  </si>
  <si>
    <r>
      <rPr>
        <b/>
        <sz val="12"/>
        <rFont val="Arial"/>
        <family val="2"/>
      </rPr>
      <t>VoBo:</t>
    </r>
    <r>
      <rPr>
        <sz val="12"/>
        <rFont val="Arial"/>
        <family val="2"/>
      </rPr>
      <t xml:space="preserve"> Jurídica
________________________________________</t>
    </r>
  </si>
  <si>
    <r>
      <rPr>
        <b/>
        <sz val="16"/>
        <rFont val="Arial"/>
        <family val="2"/>
      </rPr>
      <t xml:space="preserve">FIRMA GERENTE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________________________________________________________________</t>
    </r>
  </si>
  <si>
    <t xml:space="preserve"> EJECUCIÓN DEL PLAN CAPACITACIÓN</t>
  </si>
  <si>
    <t>CUMPLIMIENTO DEL PLAN DE CAPACITACIÓN</t>
  </si>
  <si>
    <t>GRÁFICA</t>
  </si>
  <si>
    <t>Mejorar el conocimiento de los colaboradores en temas de seguridad y salud en el trabajo.</t>
  </si>
  <si>
    <t xml:space="preserve">Plan de formación brigada de emergencia </t>
  </si>
  <si>
    <t>Plan de formación Copasst</t>
  </si>
  <si>
    <t>Plan de Formación Cocola</t>
  </si>
  <si>
    <t>Plan de formación Comité de Emergencias</t>
  </si>
  <si>
    <t>Plan de formación Coordinadores de evacuación</t>
  </si>
  <si>
    <t>CÓDIGO: FT-GH-SST-106
VERSIÓN: V2
FECHA: 15/01/2023</t>
  </si>
  <si>
    <t>PLAN DE CAPACITACIÓN SEGURIDAD Y SALUD EN EL TRABAJO TELEMEDELLÍN 2024</t>
  </si>
  <si>
    <t>SST (Telemedellín)
ARL</t>
  </si>
  <si>
    <t>Invitación Calendario
Lista de asistencia
E-Card
Fotografía</t>
  </si>
  <si>
    <t>Certificación Reanimación CardioPulmonaR y manejo del Desfibrilador externo automatico</t>
  </si>
  <si>
    <t xml:space="preserve">SST (Telemedellín)
Hospital General </t>
  </si>
  <si>
    <t>SST (Telemedellín)
ARL
Coordinadores de evacuación</t>
  </si>
  <si>
    <t xml:space="preserve">Control del riesgo eléctrico </t>
  </si>
  <si>
    <t>Jueves 8 de febrero en el horario de 7:00 am a 3:00 pm 
Formación presencial Hospital General</t>
  </si>
  <si>
    <t>SST (Telemedellín)
ARL
Técnico eléctricista
Luminotécnicos</t>
  </si>
  <si>
    <t>Movilidad segura en mi empresa</t>
  </si>
  <si>
    <t xml:space="preserve">Formación virtual ARL SURA
31 de febrero
10:00 am - 11:45 am
</t>
  </si>
  <si>
    <t xml:space="preserve">SST Telemedellín </t>
  </si>
  <si>
    <t xml:space="preserve">Formación virtual ARL SURA
06 de febrero
2:00 pm - 3:45 pm
</t>
  </si>
  <si>
    <t xml:space="preserve">Grupo 1: Administrativo 
Grupo 2: Operativo </t>
  </si>
  <si>
    <t xml:space="preserve">Apoyo comunicaciones
Apoyo Administrativo y Financiero
Apoyo Técnologia e Innovación
apoyo Agencia TM
Apoyo Producción 
</t>
  </si>
  <si>
    <t xml:space="preserve">SST Telemedellín 
Profesional Nómina </t>
  </si>
  <si>
    <t>Manual de contratistas SST-Jurídica</t>
  </si>
  <si>
    <t>SST Telemedellín
Jurídica</t>
  </si>
  <si>
    <t xml:space="preserve">Investigación Enfermedad Laboral </t>
  </si>
  <si>
    <t xml:space="preserve">Formación virtual ARL SURA
06 de febrero
10:00 am - 11:45 am
</t>
  </si>
  <si>
    <t xml:space="preserve">Seguridad en Almacenamiento y Bodegaje </t>
  </si>
  <si>
    <t xml:space="preserve">Estrategias para la prevención de Accidentes de Trabajo por caídas a Nível </t>
  </si>
  <si>
    <t xml:space="preserve">Primeros Auxilios Psicológicos </t>
  </si>
  <si>
    <t xml:space="preserve">Administración en la inducción, entrenamiento, capacitación  en SST </t>
  </si>
  <si>
    <t xml:space="preserve">Formación virtual ARL SURA
18 de Marzo
2:00 pm - 3:45 pm
</t>
  </si>
  <si>
    <t xml:space="preserve">Mi cuerpo en relación con el trabajo, pausas y posturas </t>
  </si>
  <si>
    <t xml:space="preserve">Guia de actuación para los primeros momentos despues de un accidente de transito </t>
  </si>
  <si>
    <t xml:space="preserve">Formación virtual ARL SURA
15 de Abril
8:00 am - 9:45 am
</t>
  </si>
  <si>
    <t xml:space="preserve">Formación virtual ARL SURA
09 de mayo 
10:00 am - 11:45 am
</t>
  </si>
  <si>
    <t xml:space="preserve">Manos seguras en el trabajo, prevención accidente de trabajo y manejo de herramientas manuales </t>
  </si>
  <si>
    <t xml:space="preserve">Formación virtual ARL SURA
14 de mayo 
2:00 pm - 3:45 pm
</t>
  </si>
  <si>
    <t xml:space="preserve">Protocolo para la atención de siniestros viales </t>
  </si>
  <si>
    <t xml:space="preserve">Formación virtual ARL SURA
15 de mayo 
2:00 pm - 3:45 pm
</t>
  </si>
  <si>
    <t xml:space="preserve">Formación virtual ARL SURA
05 de Junio
8:00 am - 9:45 am
</t>
  </si>
  <si>
    <t xml:space="preserve">Formación virtual ARL SURA
05 de junio
10:00 am - 11:45 am
</t>
  </si>
  <si>
    <t xml:space="preserve">Formación virtual ARL SURA
13 de agosto
10:00 am - 11:45 am
</t>
  </si>
  <si>
    <t xml:space="preserve">Gestión de tareas de alto riesgo </t>
  </si>
  <si>
    <t xml:space="preserve">Formación virtual ARL SURA
06 de septiembre 
8:00 am - 9:45 am
</t>
  </si>
  <si>
    <t xml:space="preserve">SST Telemedellín
</t>
  </si>
  <si>
    <t xml:space="preserve">SST Telemedellín
Servicios Generales </t>
  </si>
  <si>
    <t xml:space="preserve">SST Telemedellín
Actores viales </t>
  </si>
  <si>
    <t xml:space="preserve">identificación de peligros y riesgos </t>
  </si>
  <si>
    <t xml:space="preserve">Control del Riesgo Mecanico </t>
  </si>
  <si>
    <t>SST (Telemedellín)
ARL
Escenografía
Mantenimiento</t>
  </si>
  <si>
    <t xml:space="preserve">Gestión de las herramientas manuales y mecanicas </t>
  </si>
  <si>
    <t xml:space="preserve">Control del Riesgo Biomecanico </t>
  </si>
  <si>
    <t xml:space="preserve">SST (Telemedellín)
ARL
Producción
Servicios G
Administrativo
</t>
  </si>
  <si>
    <t xml:space="preserve">Prevención del riesgo Desodenes Musculo Esqueleticos </t>
  </si>
  <si>
    <t xml:space="preserve">Control del riesgo locativo </t>
  </si>
  <si>
    <t xml:space="preserve">SST (Telemedellín)
ARL
Escenografía
Servicios G
</t>
  </si>
  <si>
    <t>Accidentes por Caídas a nivel</t>
  </si>
  <si>
    <t xml:space="preserve">Notificación de accidente de trabajo. </t>
  </si>
  <si>
    <t>Recorrido por todas las áreas del canal  (Manejo de extintores)</t>
  </si>
  <si>
    <t xml:space="preserve">Gestión de las emergencias </t>
  </si>
  <si>
    <t xml:space="preserve">Seguridad social apoyos (persona natural y juridica) supervisores de los contratos. </t>
  </si>
  <si>
    <t>Grupo de apoyo seguridda y salud en el trabajo</t>
  </si>
  <si>
    <t xml:space="preserve">Gestión Movilidad Segura Telemedellín </t>
  </si>
  <si>
    <t>Mejorar habilidades enfocadas a temas tecnicos o blandos</t>
  </si>
  <si>
    <t xml:space="preserve">Capacitaciones enfoacas según la necesidad de las diferentes areas.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</si>
</sst>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 Narrow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 tint="-4.9989318521683403E-2"/>
      <name val="Arial"/>
      <family val="2"/>
    </font>
    <font>
      <sz val="10"/>
      <color theme="2" tint="-0.89999084444715716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 tint="-4.9989318521683403E-2"/>
      <name val="Arial"/>
      <family val="2"/>
    </font>
    <font>
      <b/>
      <sz val="14"/>
      <color theme="8" tint="0.7999816888943144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164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17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16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</cellStyleXfs>
  <cellXfs count="194">
    <xf numFmtId="0" fontId="0" fillId="0" borderId="0" xfId="0"/>
    <xf numFmtId="0" fontId="14" fillId="0" borderId="0" xfId="0" applyFont="1"/>
    <xf numFmtId="0" fontId="17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1" fontId="22" fillId="0" borderId="5" xfId="31" applyNumberFormat="1" applyFont="1" applyBorder="1" applyAlignment="1" applyProtection="1">
      <alignment horizontal="center" vertical="center"/>
      <protection locked="0"/>
    </xf>
    <xf numFmtId="1" fontId="22" fillId="0" borderId="8" xfId="31" applyNumberFormat="1" applyFont="1" applyBorder="1" applyAlignment="1" applyProtection="1">
      <alignment horizontal="center" vertical="center"/>
      <protection locked="0"/>
    </xf>
    <xf numFmtId="1" fontId="22" fillId="0" borderId="9" xfId="31" applyNumberFormat="1" applyFont="1" applyBorder="1" applyAlignment="1" applyProtection="1">
      <alignment horizontal="center" vertical="center"/>
      <protection locked="0"/>
    </xf>
    <xf numFmtId="1" fontId="22" fillId="0" borderId="10" xfId="31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 vertical="center" wrapText="1"/>
    </xf>
    <xf numFmtId="0" fontId="15" fillId="25" borderId="16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right" vertical="center" wrapText="1"/>
    </xf>
    <xf numFmtId="0" fontId="15" fillId="25" borderId="58" xfId="0" applyFont="1" applyFill="1" applyBorder="1" applyAlignment="1">
      <alignment horizontal="center" vertical="center" wrapText="1"/>
    </xf>
    <xf numFmtId="9" fontId="19" fillId="25" borderId="16" xfId="0" applyNumberFormat="1" applyFont="1" applyFill="1" applyBorder="1" applyAlignment="1">
      <alignment horizontal="center" vertical="center"/>
    </xf>
    <xf numFmtId="9" fontId="19" fillId="25" borderId="58" xfId="0" applyNumberFormat="1" applyFont="1" applyFill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5" fillId="0" borderId="58" xfId="0" applyNumberFormat="1" applyFont="1" applyBorder="1" applyAlignment="1">
      <alignment horizontal="center" vertical="center" wrapText="1"/>
    </xf>
    <xf numFmtId="1" fontId="22" fillId="0" borderId="48" xfId="31" applyNumberFormat="1" applyFont="1" applyBorder="1" applyAlignment="1" applyProtection="1">
      <alignment horizontal="center" vertical="center"/>
      <protection locked="0"/>
    </xf>
    <xf numFmtId="1" fontId="22" fillId="0" borderId="60" xfId="31" applyNumberFormat="1" applyFont="1" applyBorder="1" applyAlignment="1" applyProtection="1">
      <alignment horizontal="center" vertical="center"/>
      <protection locked="0"/>
    </xf>
    <xf numFmtId="1" fontId="22" fillId="0" borderId="30" xfId="31" applyNumberFormat="1" applyFont="1" applyBorder="1" applyAlignment="1" applyProtection="1">
      <alignment horizontal="center" vertical="center"/>
      <protection locked="0"/>
    </xf>
    <xf numFmtId="1" fontId="22" fillId="0" borderId="32" xfId="31" applyNumberFormat="1" applyFont="1" applyBorder="1" applyAlignment="1" applyProtection="1">
      <alignment horizontal="center" vertical="center"/>
      <protection locked="0"/>
    </xf>
    <xf numFmtId="1" fontId="22" fillId="0" borderId="53" xfId="31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right" wrapText="1"/>
    </xf>
    <xf numFmtId="1" fontId="22" fillId="0" borderId="14" xfId="31" applyNumberFormat="1" applyFont="1" applyBorder="1" applyAlignment="1" applyProtection="1">
      <alignment horizontal="center" vertical="center"/>
      <protection locked="0"/>
    </xf>
    <xf numFmtId="1" fontId="22" fillId="0" borderId="20" xfId="31" applyNumberFormat="1" applyFont="1" applyBorder="1" applyAlignment="1" applyProtection="1">
      <alignment horizontal="center" vertical="center"/>
      <protection locked="0"/>
    </xf>
    <xf numFmtId="1" fontId="22" fillId="0" borderId="22" xfId="31" applyNumberFormat="1" applyFont="1" applyBorder="1" applyAlignment="1" applyProtection="1">
      <alignment horizontal="center" vertical="center"/>
      <protection locked="0"/>
    </xf>
    <xf numFmtId="1" fontId="22" fillId="0" borderId="24" xfId="31" applyNumberFormat="1" applyFont="1" applyBorder="1" applyAlignment="1" applyProtection="1">
      <alignment horizontal="center" vertical="center"/>
      <protection locked="0"/>
    </xf>
    <xf numFmtId="0" fontId="15" fillId="22" borderId="27" xfId="0" applyFont="1" applyFill="1" applyBorder="1" applyAlignment="1">
      <alignment horizontal="center" vertical="center" wrapText="1"/>
    </xf>
    <xf numFmtId="0" fontId="15" fillId="23" borderId="25" xfId="0" applyFont="1" applyFill="1" applyBorder="1" applyAlignment="1">
      <alignment horizontal="center" vertical="center" wrapText="1"/>
    </xf>
    <xf numFmtId="0" fontId="15" fillId="22" borderId="25" xfId="0" applyFont="1" applyFill="1" applyBorder="1" applyAlignment="1">
      <alignment horizontal="center" vertical="center" wrapText="1"/>
    </xf>
    <xf numFmtId="0" fontId="15" fillId="23" borderId="26" xfId="0" applyFont="1" applyFill="1" applyBorder="1" applyAlignment="1">
      <alignment horizontal="center" vertical="center" wrapText="1"/>
    </xf>
    <xf numFmtId="1" fontId="22" fillId="0" borderId="18" xfId="31" applyNumberFormat="1" applyFont="1" applyBorder="1" applyAlignment="1" applyProtection="1">
      <alignment horizontal="center" vertical="center"/>
      <protection locked="0"/>
    </xf>
    <xf numFmtId="9" fontId="22" fillId="0" borderId="25" xfId="32" applyFont="1" applyFill="1" applyBorder="1" applyAlignment="1" applyProtection="1">
      <alignment horizontal="center" vertical="center"/>
      <protection locked="0"/>
    </xf>
    <xf numFmtId="9" fontId="22" fillId="0" borderId="26" xfId="32" applyFont="1" applyFill="1" applyBorder="1" applyAlignment="1" applyProtection="1">
      <alignment horizontal="center" vertical="center"/>
      <protection locked="0"/>
    </xf>
    <xf numFmtId="17" fontId="25" fillId="0" borderId="25" xfId="31" applyFont="1" applyBorder="1" applyAlignment="1" applyProtection="1">
      <alignment horizontal="left" vertical="top" wrapText="1"/>
      <protection locked="0"/>
    </xf>
    <xf numFmtId="17" fontId="25" fillId="0" borderId="26" xfId="31" applyFont="1" applyBorder="1" applyAlignment="1" applyProtection="1">
      <alignment horizontal="left" vertical="top" wrapText="1"/>
      <protection locked="0"/>
    </xf>
    <xf numFmtId="17" fontId="25" fillId="24" borderId="25" xfId="31" applyFont="1" applyFill="1" applyBorder="1" applyAlignment="1" applyProtection="1">
      <alignment horizontal="left" vertical="top" wrapText="1"/>
      <protection locked="0"/>
    </xf>
    <xf numFmtId="17" fontId="25" fillId="24" borderId="26" xfId="31" applyFont="1" applyFill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20" fillId="26" borderId="25" xfId="0" applyFont="1" applyFill="1" applyBorder="1" applyAlignment="1">
      <alignment horizontal="center" vertical="center" wrapText="1"/>
    </xf>
    <xf numFmtId="0" fontId="1" fillId="25" borderId="25" xfId="0" applyFont="1" applyFill="1" applyBorder="1" applyAlignment="1">
      <alignment horizontal="left" vertical="top" wrapText="1"/>
    </xf>
    <xf numFmtId="0" fontId="1" fillId="25" borderId="26" xfId="0" applyFont="1" applyFill="1" applyBorder="1" applyAlignment="1">
      <alignment horizontal="left" vertical="top" wrapText="1"/>
    </xf>
    <xf numFmtId="0" fontId="1" fillId="27" borderId="25" xfId="0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21" fillId="26" borderId="18" xfId="0" applyFont="1" applyFill="1" applyBorder="1" applyAlignment="1">
      <alignment horizontal="center" vertical="center" textRotation="90" wrapText="1"/>
    </xf>
    <xf numFmtId="0" fontId="21" fillId="26" borderId="9" xfId="0" applyFont="1" applyFill="1" applyBorder="1" applyAlignment="1">
      <alignment horizontal="center" vertical="center" textRotation="90" wrapText="1"/>
    </xf>
    <xf numFmtId="0" fontId="21" fillId="26" borderId="10" xfId="0" applyFont="1" applyFill="1" applyBorder="1" applyAlignment="1">
      <alignment horizontal="center" vertical="center" textRotation="90" wrapText="1"/>
    </xf>
    <xf numFmtId="0" fontId="30" fillId="25" borderId="40" xfId="0" applyFont="1" applyFill="1" applyBorder="1" applyAlignment="1">
      <alignment horizontal="center" vertical="center"/>
    </xf>
    <xf numFmtId="0" fontId="30" fillId="25" borderId="41" xfId="0" applyFont="1" applyFill="1" applyBorder="1" applyAlignment="1">
      <alignment horizontal="center" vertical="center"/>
    </xf>
    <xf numFmtId="0" fontId="30" fillId="25" borderId="42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15" fillId="25" borderId="14" xfId="0" applyFont="1" applyFill="1" applyBorder="1" applyAlignment="1">
      <alignment horizontal="center" vertical="center"/>
    </xf>
    <xf numFmtId="0" fontId="15" fillId="25" borderId="18" xfId="0" applyFont="1" applyFill="1" applyBorder="1" applyAlignment="1">
      <alignment horizontal="center" vertical="center"/>
    </xf>
    <xf numFmtId="0" fontId="15" fillId="25" borderId="15" xfId="0" applyFont="1" applyFill="1" applyBorder="1" applyAlignment="1">
      <alignment horizontal="center" vertical="center" wrapText="1"/>
    </xf>
    <xf numFmtId="0" fontId="15" fillId="25" borderId="58" xfId="0" applyFont="1" applyFill="1" applyBorder="1" applyAlignment="1">
      <alignment horizontal="center" vertical="center" wrapText="1"/>
    </xf>
    <xf numFmtId="0" fontId="16" fillId="26" borderId="11" xfId="0" applyFont="1" applyFill="1" applyBorder="1" applyAlignment="1">
      <alignment horizontal="center" vertical="center" wrapText="1"/>
    </xf>
    <xf numFmtId="0" fontId="16" fillId="26" borderId="6" xfId="0" applyFont="1" applyFill="1" applyBorder="1" applyAlignment="1">
      <alignment horizontal="center" vertical="center" wrapText="1"/>
    </xf>
    <xf numFmtId="0" fontId="16" fillId="26" borderId="37" xfId="0" applyFont="1" applyFill="1" applyBorder="1" applyAlignment="1">
      <alignment horizontal="center" vertical="center" wrapText="1"/>
    </xf>
    <xf numFmtId="0" fontId="16" fillId="26" borderId="33" xfId="0" applyFont="1" applyFill="1" applyBorder="1" applyAlignment="1">
      <alignment horizontal="center" vertical="center" wrapText="1"/>
    </xf>
    <xf numFmtId="0" fontId="16" fillId="26" borderId="7" xfId="0" applyFont="1" applyFill="1" applyBorder="1" applyAlignment="1">
      <alignment horizontal="center" vertical="center" wrapText="1"/>
    </xf>
    <xf numFmtId="0" fontId="16" fillId="26" borderId="39" xfId="0" applyFont="1" applyFill="1" applyBorder="1" applyAlignment="1">
      <alignment horizontal="center" vertical="center" wrapText="1"/>
    </xf>
    <xf numFmtId="0" fontId="34" fillId="24" borderId="28" xfId="0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34" fillId="24" borderId="29" xfId="0" applyFont="1" applyFill="1" applyBorder="1" applyAlignment="1">
      <alignment horizontal="center" vertical="center" wrapText="1"/>
    </xf>
    <xf numFmtId="17" fontId="34" fillId="26" borderId="27" xfId="31" applyFont="1" applyFill="1" applyBorder="1" applyAlignment="1">
      <alignment horizontal="center" vertical="center" wrapText="1"/>
    </xf>
    <xf numFmtId="17" fontId="34" fillId="26" borderId="25" xfId="31" applyFont="1" applyFill="1" applyBorder="1" applyAlignment="1">
      <alignment horizontal="center" vertical="center" wrapText="1"/>
    </xf>
    <xf numFmtId="17" fontId="34" fillId="26" borderId="26" xfId="31" applyFont="1" applyFill="1" applyBorder="1" applyAlignment="1">
      <alignment horizontal="center" vertical="center" wrapText="1"/>
    </xf>
    <xf numFmtId="17" fontId="34" fillId="26" borderId="36" xfId="31" applyFont="1" applyFill="1" applyBorder="1" applyAlignment="1">
      <alignment horizontal="center" vertical="center" textRotation="90" wrapText="1"/>
    </xf>
    <xf numFmtId="17" fontId="34" fillId="26" borderId="46" xfId="31" applyFont="1" applyFill="1" applyBorder="1" applyAlignment="1">
      <alignment horizontal="center" vertical="center" textRotation="90" wrapText="1"/>
    </xf>
    <xf numFmtId="17" fontId="34" fillId="26" borderId="55" xfId="31" applyFont="1" applyFill="1" applyBorder="1" applyAlignment="1">
      <alignment horizontal="center" vertical="center" textRotation="90" wrapText="1"/>
    </xf>
    <xf numFmtId="0" fontId="10" fillId="0" borderId="4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45" xfId="0" applyFont="1" applyBorder="1" applyAlignment="1">
      <alignment horizontal="center" wrapText="1"/>
    </xf>
    <xf numFmtId="0" fontId="34" fillId="26" borderId="49" xfId="0" applyFont="1" applyFill="1" applyBorder="1" applyAlignment="1">
      <alignment horizontal="center" vertical="center" wrapText="1"/>
    </xf>
    <xf numFmtId="0" fontId="34" fillId="26" borderId="48" xfId="0" applyFont="1" applyFill="1" applyBorder="1" applyAlignment="1">
      <alignment horizontal="center" vertical="center" wrapText="1"/>
    </xf>
    <xf numFmtId="17" fontId="25" fillId="0" borderId="20" xfId="31" applyFont="1" applyBorder="1" applyAlignment="1" applyProtection="1">
      <alignment horizontal="center" vertical="center" wrapText="1"/>
      <protection locked="0"/>
    </xf>
    <xf numFmtId="17" fontId="25" fillId="0" borderId="14" xfId="31" applyFont="1" applyBorder="1" applyAlignment="1" applyProtection="1">
      <alignment horizontal="center" vertical="center" wrapText="1"/>
      <protection locked="0"/>
    </xf>
    <xf numFmtId="17" fontId="25" fillId="0" borderId="24" xfId="31" applyFont="1" applyBorder="1" applyAlignment="1" applyProtection="1">
      <alignment horizontal="center" vertical="center" wrapText="1"/>
      <protection locked="0"/>
    </xf>
    <xf numFmtId="17" fontId="25" fillId="0" borderId="8" xfId="31" applyFont="1" applyBorder="1" applyAlignment="1" applyProtection="1">
      <alignment horizontal="center" vertical="center" wrapText="1"/>
      <protection locked="0"/>
    </xf>
    <xf numFmtId="1" fontId="22" fillId="0" borderId="15" xfId="32" applyNumberFormat="1" applyFont="1" applyFill="1" applyBorder="1" applyAlignment="1" applyProtection="1">
      <alignment horizontal="center" vertical="center"/>
      <protection locked="0"/>
    </xf>
    <xf numFmtId="1" fontId="22" fillId="0" borderId="17" xfId="32" applyNumberFormat="1" applyFont="1" applyFill="1" applyBorder="1" applyAlignment="1" applyProtection="1">
      <alignment horizontal="center" vertical="center"/>
      <protection locked="0"/>
    </xf>
    <xf numFmtId="0" fontId="33" fillId="25" borderId="16" xfId="0" applyFont="1" applyFill="1" applyBorder="1" applyAlignment="1">
      <alignment horizontal="left" vertical="center" wrapText="1"/>
    </xf>
    <xf numFmtId="1" fontId="22" fillId="0" borderId="48" xfId="32" applyNumberFormat="1" applyFont="1" applyFill="1" applyBorder="1" applyAlignment="1" applyProtection="1">
      <alignment horizontal="center" vertical="center"/>
      <protection locked="0"/>
    </xf>
    <xf numFmtId="1" fontId="22" fillId="0" borderId="50" xfId="32" applyNumberFormat="1" applyFont="1" applyFill="1" applyBorder="1" applyAlignment="1" applyProtection="1">
      <alignment horizontal="center" vertical="center"/>
      <protection locked="0"/>
    </xf>
    <xf numFmtId="0" fontId="34" fillId="26" borderId="40" xfId="0" applyFont="1" applyFill="1" applyBorder="1" applyAlignment="1">
      <alignment horizontal="center" vertical="center" wrapText="1"/>
    </xf>
    <xf numFmtId="0" fontId="34" fillId="26" borderId="41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horizontal="center" vertical="center"/>
    </xf>
    <xf numFmtId="0" fontId="24" fillId="26" borderId="17" xfId="0" applyFont="1" applyFill="1" applyBorder="1" applyAlignment="1">
      <alignment horizontal="center" vertical="center"/>
    </xf>
    <xf numFmtId="17" fontId="25" fillId="0" borderId="27" xfId="31" applyFont="1" applyBorder="1" applyAlignment="1" applyProtection="1">
      <alignment horizontal="left" vertical="top" wrapText="1"/>
      <protection locked="0"/>
    </xf>
    <xf numFmtId="0" fontId="20" fillId="26" borderId="59" xfId="0" applyFont="1" applyFill="1" applyBorder="1" applyAlignment="1">
      <alignment horizontal="center" vertical="center" wrapText="1"/>
    </xf>
    <xf numFmtId="0" fontId="1" fillId="27" borderId="27" xfId="0" applyFont="1" applyFill="1" applyBorder="1" applyAlignment="1">
      <alignment horizontal="left" vertical="top" wrapText="1"/>
    </xf>
    <xf numFmtId="9" fontId="26" fillId="0" borderId="19" xfId="32" applyFont="1" applyFill="1" applyBorder="1" applyAlignment="1" applyProtection="1">
      <alignment horizontal="center" vertical="center"/>
      <protection locked="0"/>
    </xf>
    <xf numFmtId="9" fontId="26" fillId="0" borderId="21" xfId="32" applyFont="1" applyFill="1" applyBorder="1" applyAlignment="1" applyProtection="1">
      <alignment horizontal="center" vertical="center"/>
      <protection locked="0"/>
    </xf>
    <xf numFmtId="9" fontId="26" fillId="0" borderId="23" xfId="32" applyFont="1" applyFill="1" applyBorder="1" applyAlignment="1" applyProtection="1">
      <alignment horizontal="center" vertical="center"/>
      <protection locked="0"/>
    </xf>
    <xf numFmtId="0" fontId="1" fillId="0" borderId="25" xfId="0" applyFont="1" applyBorder="1" applyAlignment="1">
      <alignment horizontal="left" vertical="top"/>
    </xf>
    <xf numFmtId="9" fontId="22" fillId="0" borderId="27" xfId="32" applyFont="1" applyFill="1" applyBorder="1" applyAlignment="1" applyProtection="1">
      <alignment horizontal="center" vertical="center"/>
      <protection locked="0"/>
    </xf>
    <xf numFmtId="17" fontId="34" fillId="26" borderId="27" xfId="31" applyFont="1" applyFill="1" applyBorder="1" applyAlignment="1">
      <alignment horizontal="center" vertical="center"/>
    </xf>
    <xf numFmtId="17" fontId="34" fillId="26" borderId="25" xfId="31" applyFont="1" applyFill="1" applyBorder="1" applyAlignment="1">
      <alignment horizontal="center" vertical="center"/>
    </xf>
    <xf numFmtId="17" fontId="34" fillId="26" borderId="26" xfId="31" applyFont="1" applyFill="1" applyBorder="1" applyAlignment="1">
      <alignment horizontal="center" vertical="center"/>
    </xf>
    <xf numFmtId="17" fontId="35" fillId="26" borderId="27" xfId="31" applyFont="1" applyFill="1" applyBorder="1" applyAlignment="1">
      <alignment horizontal="center" vertical="center"/>
    </xf>
    <xf numFmtId="17" fontId="35" fillId="26" borderId="26" xfId="31" applyFont="1" applyFill="1" applyBorder="1" applyAlignment="1">
      <alignment horizontal="center" vertical="center"/>
    </xf>
    <xf numFmtId="17" fontId="35" fillId="26" borderId="36" xfId="31" applyFont="1" applyFill="1" applyBorder="1" applyAlignment="1">
      <alignment horizontal="center" vertical="center"/>
    </xf>
    <xf numFmtId="17" fontId="35" fillId="26" borderId="55" xfId="31" applyFont="1" applyFill="1" applyBorder="1" applyAlignment="1">
      <alignment horizontal="center" vertical="center"/>
    </xf>
    <xf numFmtId="17" fontId="34" fillId="26" borderId="11" xfId="31" applyFont="1" applyFill="1" applyBorder="1" applyAlignment="1">
      <alignment horizontal="center" vertical="center" wrapText="1"/>
    </xf>
    <xf numFmtId="17" fontId="34" fillId="26" borderId="37" xfId="31" applyFont="1" applyFill="1" applyBorder="1" applyAlignment="1">
      <alignment horizontal="center" vertical="center" wrapText="1"/>
    </xf>
    <xf numFmtId="17" fontId="34" fillId="26" borderId="61" xfId="31" applyFont="1" applyFill="1" applyBorder="1" applyAlignment="1">
      <alignment horizontal="center" vertical="center" wrapText="1"/>
    </xf>
    <xf numFmtId="17" fontId="34" fillId="26" borderId="38" xfId="31" applyFont="1" applyFill="1" applyBorder="1" applyAlignment="1">
      <alignment horizontal="center" vertical="center" wrapText="1"/>
    </xf>
    <xf numFmtId="17" fontId="34" fillId="26" borderId="33" xfId="31" applyFont="1" applyFill="1" applyBorder="1" applyAlignment="1">
      <alignment horizontal="center" vertical="center" wrapText="1"/>
    </xf>
    <xf numFmtId="17" fontId="34" fillId="26" borderId="39" xfId="31" applyFont="1" applyFill="1" applyBorder="1" applyAlignment="1">
      <alignment horizontal="center" vertical="center" wrapText="1"/>
    </xf>
    <xf numFmtId="1" fontId="22" fillId="25" borderId="30" xfId="31" applyNumberFormat="1" applyFont="1" applyFill="1" applyBorder="1" applyAlignment="1" applyProtection="1">
      <alignment horizontal="center" vertical="center" wrapText="1"/>
      <protection locked="0"/>
    </xf>
    <xf numFmtId="1" fontId="22" fillId="25" borderId="62" xfId="31" applyNumberFormat="1" applyFont="1" applyFill="1" applyBorder="1" applyAlignment="1" applyProtection="1">
      <alignment horizontal="center" vertical="center" wrapText="1"/>
      <protection locked="0"/>
    </xf>
    <xf numFmtId="1" fontId="22" fillId="25" borderId="56" xfId="31" applyNumberFormat="1" applyFont="1" applyFill="1" applyBorder="1" applyAlignment="1" applyProtection="1">
      <alignment horizontal="center" vertical="center" wrapText="1"/>
      <protection locked="0"/>
    </xf>
    <xf numFmtId="17" fontId="27" fillId="26" borderId="27" xfId="31" applyFont="1" applyFill="1" applyBorder="1" applyAlignment="1">
      <alignment horizontal="center" vertical="center"/>
    </xf>
    <xf numFmtId="17" fontId="27" fillId="26" borderId="25" xfId="31" applyFont="1" applyFill="1" applyBorder="1" applyAlignment="1">
      <alignment horizontal="center" vertical="center"/>
    </xf>
    <xf numFmtId="17" fontId="27" fillId="26" borderId="26" xfId="31" applyFont="1" applyFill="1" applyBorder="1" applyAlignment="1">
      <alignment horizontal="center" vertical="center"/>
    </xf>
    <xf numFmtId="17" fontId="25" fillId="24" borderId="27" xfId="31" applyFont="1" applyFill="1" applyBorder="1" applyAlignment="1" applyProtection="1">
      <alignment horizontal="left" vertical="top" wrapText="1"/>
      <protection locked="0"/>
    </xf>
    <xf numFmtId="0" fontId="18" fillId="0" borderId="3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5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/>
    </xf>
    <xf numFmtId="0" fontId="31" fillId="0" borderId="24" xfId="0" applyFont="1" applyBorder="1" applyAlignment="1">
      <alignment horizontal="left" vertical="top"/>
    </xf>
    <xf numFmtId="0" fontId="31" fillId="0" borderId="54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29" xfId="0" applyFont="1" applyBorder="1" applyAlignment="1">
      <alignment horizontal="left" vertical="top"/>
    </xf>
    <xf numFmtId="0" fontId="31" fillId="0" borderId="49" xfId="0" applyFont="1" applyBorder="1" applyAlignment="1">
      <alignment horizontal="left" vertical="top"/>
    </xf>
    <xf numFmtId="0" fontId="31" fillId="0" borderId="48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/>
    </xf>
    <xf numFmtId="0" fontId="31" fillId="0" borderId="56" xfId="0" applyFont="1" applyBorder="1" applyAlignment="1">
      <alignment horizontal="left" vertical="top"/>
    </xf>
    <xf numFmtId="0" fontId="17" fillId="0" borderId="4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0" fillId="26" borderId="40" xfId="0" applyFont="1" applyFill="1" applyBorder="1" applyAlignment="1">
      <alignment horizontal="center" vertical="center" wrapText="1"/>
    </xf>
    <xf numFmtId="0" fontId="30" fillId="26" borderId="41" xfId="0" applyFont="1" applyFill="1" applyBorder="1" applyAlignment="1">
      <alignment horizontal="center" vertical="center" wrapText="1"/>
    </xf>
    <xf numFmtId="0" fontId="30" fillId="26" borderId="48" xfId="0" applyFont="1" applyFill="1" applyBorder="1" applyAlignment="1">
      <alignment horizontal="center" vertical="center" wrapText="1"/>
    </xf>
    <xf numFmtId="0" fontId="30" fillId="26" borderId="42" xfId="0" applyFont="1" applyFill="1" applyBorder="1" applyAlignment="1">
      <alignment horizontal="center" vertical="center" wrapText="1"/>
    </xf>
    <xf numFmtId="0" fontId="33" fillId="25" borderId="40" xfId="0" applyFont="1" applyFill="1" applyBorder="1" applyAlignment="1">
      <alignment horizontal="left" vertical="center"/>
    </xf>
    <xf numFmtId="0" fontId="33" fillId="25" borderId="57" xfId="0" applyFont="1" applyFill="1" applyBorder="1" applyAlignment="1">
      <alignment horizontal="left" vertical="center"/>
    </xf>
    <xf numFmtId="0" fontId="33" fillId="25" borderId="15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9" fontId="15" fillId="25" borderId="40" xfId="0" applyNumberFormat="1" applyFont="1" applyFill="1" applyBorder="1" applyAlignment="1">
      <alignment horizontal="center" vertical="center" wrapText="1"/>
    </xf>
    <xf numFmtId="9" fontId="15" fillId="25" borderId="41" xfId="0" applyNumberFormat="1" applyFont="1" applyFill="1" applyBorder="1" applyAlignment="1">
      <alignment horizontal="center" vertical="center" wrapText="1"/>
    </xf>
    <xf numFmtId="9" fontId="19" fillId="25" borderId="15" xfId="0" applyNumberFormat="1" applyFont="1" applyFill="1" applyBorder="1" applyAlignment="1">
      <alignment horizontal="center" vertical="center"/>
    </xf>
    <xf numFmtId="0" fontId="19" fillId="25" borderId="58" xfId="0" applyFont="1" applyFill="1" applyBorder="1" applyAlignment="1">
      <alignment horizontal="center" vertical="center"/>
    </xf>
    <xf numFmtId="0" fontId="33" fillId="0" borderId="40" xfId="0" applyFont="1" applyBorder="1" applyAlignment="1">
      <alignment horizontal="left" vertical="center" wrapText="1"/>
    </xf>
    <xf numFmtId="0" fontId="33" fillId="0" borderId="57" xfId="0" applyFont="1" applyBorder="1" applyAlignment="1">
      <alignment horizontal="left" vertical="center" wrapText="1"/>
    </xf>
    <xf numFmtId="1" fontId="15" fillId="0" borderId="40" xfId="0" applyNumberFormat="1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33" fillId="25" borderId="40" xfId="0" applyFont="1" applyFill="1" applyBorder="1" applyAlignment="1">
      <alignment horizontal="center" vertical="center" wrapText="1"/>
    </xf>
    <xf numFmtId="0" fontId="33" fillId="25" borderId="41" xfId="0" applyFont="1" applyFill="1" applyBorder="1" applyAlignment="1">
      <alignment horizontal="center" vertical="center" wrapText="1"/>
    </xf>
    <xf numFmtId="0" fontId="33" fillId="25" borderId="57" xfId="0" applyFont="1" applyFill="1" applyBorder="1" applyAlignment="1">
      <alignment horizontal="center" vertical="center" wrapText="1"/>
    </xf>
    <xf numFmtId="0" fontId="21" fillId="26" borderId="0" xfId="0" applyFont="1" applyFill="1" applyBorder="1" applyAlignment="1">
      <alignment horizontal="center" vertical="center" textRotation="90" wrapText="1"/>
    </xf>
    <xf numFmtId="0" fontId="1" fillId="25" borderId="48" xfId="0" applyFont="1" applyFill="1" applyBorder="1" applyAlignment="1">
      <alignment horizontal="left" vertical="top" wrapText="1"/>
    </xf>
    <xf numFmtId="9" fontId="26" fillId="0" borderId="0" xfId="32" applyFont="1" applyFill="1" applyBorder="1" applyAlignment="1" applyProtection="1">
      <alignment horizontal="center" vertical="center"/>
      <protection locked="0"/>
    </xf>
    <xf numFmtId="1" fontId="22" fillId="22" borderId="5" xfId="31" applyNumberFormat="1" applyFont="1" applyFill="1" applyBorder="1" applyAlignment="1" applyProtection="1">
      <alignment horizontal="center" vertical="center"/>
      <protection locked="0"/>
    </xf>
    <xf numFmtId="0" fontId="1" fillId="25" borderId="34" xfId="0" applyFont="1" applyFill="1" applyBorder="1" applyAlignment="1">
      <alignment horizontal="left" vertical="top" wrapText="1"/>
    </xf>
    <xf numFmtId="0" fontId="1" fillId="25" borderId="49" xfId="0" applyFont="1" applyFill="1" applyBorder="1" applyAlignment="1">
      <alignment horizontal="left" vertical="top" wrapText="1"/>
    </xf>
    <xf numFmtId="0" fontId="1" fillId="25" borderId="63" xfId="0" applyFont="1" applyFill="1" applyBorder="1" applyAlignment="1">
      <alignment horizontal="left" vertical="top" wrapText="1"/>
    </xf>
    <xf numFmtId="0" fontId="1" fillId="25" borderId="27" xfId="0" applyFont="1" applyFill="1" applyBorder="1" applyAlignment="1">
      <alignment horizontal="left" vertical="top" wrapText="1"/>
    </xf>
    <xf numFmtId="0" fontId="1" fillId="25" borderId="12" xfId="0" applyFont="1" applyFill="1" applyBorder="1" applyAlignment="1">
      <alignment horizontal="left" vertical="top" wrapText="1"/>
    </xf>
    <xf numFmtId="0" fontId="1" fillId="25" borderId="32" xfId="0" applyFont="1" applyFill="1" applyBorder="1" applyAlignment="1">
      <alignment horizontal="left" vertical="top" wrapText="1"/>
    </xf>
  </cellXfs>
  <cellStyles count="3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Incorrecto" xfId="29" builtinId="27" customBuiltin="1"/>
    <cellStyle name="Neutral" xfId="30" builtinId="28" customBuiltin="1"/>
    <cellStyle name="Normal" xfId="0" builtinId="0"/>
    <cellStyle name="Normal 3" xfId="31" xr:uid="{00000000-0005-0000-0000-00001F000000}"/>
    <cellStyle name="Porcentaje" xfId="32" builtinId="5"/>
    <cellStyle name="Porcentual 2" xfId="33" xr:uid="{00000000-0005-0000-0000-000021000000}"/>
    <cellStyle name="Salida" xfId="34" builtinId="21" customBuiltin="1"/>
    <cellStyle name="Título" xfId="35" builtinId="15" customBuiltin="1"/>
    <cellStyle name="Total" xfId="36" builtinId="25" customBuiltin="1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Mejora SST'!$D$73:$E$73</c:f>
              <c:strCache>
                <c:ptCount val="2"/>
                <c:pt idx="0">
                  <c:v>RESULTADO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'Plan de Mejora SST'!$F$70:$S$70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SST'!$F$73:$S$73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040607"/>
        <c:axId val="1"/>
      </c:barChart>
      <c:lineChart>
        <c:grouping val="standard"/>
        <c:varyColors val="0"/>
        <c:ser>
          <c:idx val="1"/>
          <c:order val="1"/>
          <c:tx>
            <c:strRef>
              <c:f>'Plan de Mejora SST'!$D$74:$E$74</c:f>
              <c:strCache>
                <c:ptCount val="2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Mejora SST'!$F$70:$S$70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'Plan de Mejora SST'!$F$74:$S$74</c:f>
              <c:numCache>
                <c:formatCode>0%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A-42DA-8BAD-CB0115763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0607"/>
        <c:axId val="1"/>
      </c:lineChart>
      <c:catAx>
        <c:axId val="840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0406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566011380916664"/>
          <c:y val="0.88708767884869877"/>
          <c:w val="0.3634070217803011"/>
          <c:h val="7.764958462070838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245587</xdr:colOff>
      <xdr:row>69</xdr:row>
      <xdr:rowOff>275111</xdr:rowOff>
    </xdr:from>
    <xdr:to>
      <xdr:col>21</xdr:col>
      <xdr:colOff>2783279</xdr:colOff>
      <xdr:row>81</xdr:row>
      <xdr:rowOff>432954</xdr:rowOff>
    </xdr:to>
    <xdr:graphicFrame macro="">
      <xdr:nvGraphicFramePr>
        <xdr:cNvPr id="1030" name="Gráfico 1">
          <a:extLst>
            <a:ext uri="{FF2B5EF4-FFF2-40B4-BE49-F238E27FC236}">
              <a16:creationId xmlns:a16="http://schemas.microsoft.com/office/drawing/2014/main" id="{A23D690D-3614-4B89-AEC6-F9601E89F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61851</xdr:colOff>
      <xdr:row>0</xdr:row>
      <xdr:rowOff>49480</xdr:rowOff>
    </xdr:from>
    <xdr:to>
      <xdr:col>2</xdr:col>
      <xdr:colOff>618506</xdr:colOff>
      <xdr:row>1</xdr:row>
      <xdr:rowOff>273241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ED0A0-B811-4A5C-B832-551FCF1CB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1" y="49480"/>
          <a:ext cx="1298863" cy="533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V91"/>
  <sheetViews>
    <sheetView showGridLines="0" tabSelected="1" zoomScale="110" zoomScaleNormal="110" zoomScaleSheetLayoutView="55" zoomScalePageLayoutView="70" workbookViewId="0">
      <selection activeCell="T66" sqref="T66:V67"/>
    </sheetView>
  </sheetViews>
  <sheetFormatPr baseColWidth="10" defaultColWidth="11.5" defaultRowHeight="12" x14ac:dyDescent="0.15"/>
  <cols>
    <col min="1" max="1" width="3.33203125" style="2" customWidth="1"/>
    <col min="2" max="2" width="7.83203125" style="2" customWidth="1"/>
    <col min="3" max="3" width="35.6640625" style="2" customWidth="1"/>
    <col min="4" max="4" width="27.33203125" style="2" customWidth="1"/>
    <col min="5" max="5" width="5.83203125" style="2" customWidth="1"/>
    <col min="6" max="17" width="6.83203125" style="2" customWidth="1"/>
    <col min="18" max="19" width="9.1640625" style="2" customWidth="1"/>
    <col min="20" max="20" width="22.5" style="4" customWidth="1"/>
    <col min="21" max="21" width="24.5" style="4" customWidth="1"/>
    <col min="22" max="22" width="43.83203125" style="2" customWidth="1"/>
    <col min="23" max="16384" width="11.5" style="2"/>
  </cols>
  <sheetData>
    <row r="1" spans="1:22" ht="24.75" customHeight="1" x14ac:dyDescent="0.15">
      <c r="A1" s="56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ht="24.75" customHeight="1" thickBot="1" x14ac:dyDescent="0.2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1"/>
    </row>
    <row r="3" spans="1:22" ht="10.5" customHeight="1" x14ac:dyDescent="0.15">
      <c r="A3" s="71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3"/>
    </row>
    <row r="4" spans="1:22" ht="4.75" customHeight="1" thickBot="1" x14ac:dyDescent="0.2">
      <c r="A4" s="11"/>
      <c r="B4" s="9"/>
      <c r="C4" s="9"/>
      <c r="T4" s="2"/>
      <c r="U4" s="2"/>
    </row>
    <row r="5" spans="1:22" ht="24" customHeight="1" thickBot="1" x14ac:dyDescent="0.2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9"/>
    </row>
    <row r="6" spans="1:22" ht="9" customHeight="1" thickBot="1" x14ac:dyDescent="0.2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22" s="3" customFormat="1" ht="22.5" customHeight="1" x14ac:dyDescent="0.15">
      <c r="A7" s="68"/>
      <c r="B7" s="65" t="s">
        <v>28</v>
      </c>
      <c r="C7" s="65" t="s">
        <v>30</v>
      </c>
      <c r="D7" s="105" t="s">
        <v>15</v>
      </c>
      <c r="E7" s="106"/>
      <c r="F7" s="101" t="s">
        <v>1</v>
      </c>
      <c r="G7" s="101" t="s">
        <v>2</v>
      </c>
      <c r="H7" s="101" t="s">
        <v>3</v>
      </c>
      <c r="I7" s="101" t="s">
        <v>4</v>
      </c>
      <c r="J7" s="101" t="s">
        <v>5</v>
      </c>
      <c r="K7" s="101" t="s">
        <v>6</v>
      </c>
      <c r="L7" s="101" t="s">
        <v>7</v>
      </c>
      <c r="M7" s="101" t="s">
        <v>8</v>
      </c>
      <c r="N7" s="101" t="s">
        <v>9</v>
      </c>
      <c r="O7" s="101" t="s">
        <v>10</v>
      </c>
      <c r="P7" s="101" t="s">
        <v>11</v>
      </c>
      <c r="Q7" s="103" t="s">
        <v>12</v>
      </c>
      <c r="R7" s="105" t="s">
        <v>16</v>
      </c>
      <c r="S7" s="106"/>
      <c r="T7" s="98" t="s">
        <v>17</v>
      </c>
      <c r="U7" s="114" t="s">
        <v>14</v>
      </c>
      <c r="V7" s="114" t="s">
        <v>0</v>
      </c>
    </row>
    <row r="8" spans="1:22" s="3" customFormat="1" ht="22.5" customHeight="1" thickBot="1" x14ac:dyDescent="0.2">
      <c r="A8" s="69"/>
      <c r="B8" s="66"/>
      <c r="C8" s="66"/>
      <c r="D8" s="107"/>
      <c r="E8" s="108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4"/>
      <c r="R8" s="107"/>
      <c r="S8" s="108"/>
      <c r="T8" s="99"/>
      <c r="U8" s="115"/>
      <c r="V8" s="115"/>
    </row>
    <row r="9" spans="1:22" s="1" customFormat="1" ht="28.25" customHeight="1" thickBot="1" x14ac:dyDescent="0.2">
      <c r="A9" s="70"/>
      <c r="B9" s="67"/>
      <c r="C9" s="67"/>
      <c r="D9" s="109"/>
      <c r="E9" s="110"/>
      <c r="F9" s="111" t="s">
        <v>31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3"/>
      <c r="R9" s="109"/>
      <c r="S9" s="110"/>
      <c r="T9" s="100"/>
      <c r="U9" s="116"/>
      <c r="V9" s="116"/>
    </row>
    <row r="10" spans="1:22" s="1" customFormat="1" ht="30.75" customHeight="1" x14ac:dyDescent="0.15">
      <c r="A10" s="45"/>
      <c r="B10" s="91">
        <v>1</v>
      </c>
      <c r="C10" s="92" t="s">
        <v>40</v>
      </c>
      <c r="D10" s="92" t="s">
        <v>41</v>
      </c>
      <c r="E10" s="27" t="s">
        <v>20</v>
      </c>
      <c r="F10" s="24"/>
      <c r="G10" s="23"/>
      <c r="H10" s="23">
        <v>1</v>
      </c>
      <c r="I10" s="23">
        <v>1</v>
      </c>
      <c r="J10" s="23">
        <v>1</v>
      </c>
      <c r="K10" s="23">
        <v>1</v>
      </c>
      <c r="L10" s="23">
        <v>1</v>
      </c>
      <c r="M10" s="23">
        <v>1</v>
      </c>
      <c r="N10" s="23">
        <v>1</v>
      </c>
      <c r="O10" s="23">
        <v>1</v>
      </c>
      <c r="P10" s="23">
        <v>1</v>
      </c>
      <c r="Q10" s="31"/>
      <c r="R10" s="97">
        <f>IFERROR(IF(COUNT(F10:Q10)&lt;1,0,IF(COUNT(F11:Q11)&gt;=COUNT(F10:Q10),1,(COUNT(F11:Q11)/COUNT(F10:Q10)))),0)</f>
        <v>0</v>
      </c>
      <c r="S10" s="93">
        <f>AVERAGE(R10:R63)</f>
        <v>0</v>
      </c>
      <c r="T10" s="90" t="s">
        <v>48</v>
      </c>
      <c r="U10" s="117" t="s">
        <v>49</v>
      </c>
      <c r="V10" s="44" t="s">
        <v>102</v>
      </c>
    </row>
    <row r="11" spans="1:22" s="1" customFormat="1" ht="32.25" customHeight="1" thickBot="1" x14ac:dyDescent="0.2">
      <c r="A11" s="46"/>
      <c r="B11" s="40"/>
      <c r="C11" s="43"/>
      <c r="D11" s="43"/>
      <c r="E11" s="28" t="s">
        <v>21</v>
      </c>
      <c r="F11" s="25"/>
      <c r="G11" s="5"/>
      <c r="H11" s="5"/>
      <c r="I11" s="5"/>
      <c r="J11" s="5"/>
      <c r="K11" s="5"/>
      <c r="L11" s="5"/>
      <c r="M11" s="5"/>
      <c r="N11" s="5"/>
      <c r="O11" s="5"/>
      <c r="P11" s="5"/>
      <c r="Q11" s="7"/>
      <c r="R11" s="32"/>
      <c r="S11" s="94"/>
      <c r="T11" s="34"/>
      <c r="U11" s="36"/>
      <c r="V11" s="38"/>
    </row>
    <row r="12" spans="1:22" s="1" customFormat="1" ht="33.75" customHeight="1" x14ac:dyDescent="0.15">
      <c r="A12" s="46"/>
      <c r="B12" s="40">
        <v>2</v>
      </c>
      <c r="C12" s="43" t="s">
        <v>40</v>
      </c>
      <c r="D12" s="43" t="s">
        <v>42</v>
      </c>
      <c r="E12" s="29" t="s">
        <v>20</v>
      </c>
      <c r="F12" s="25"/>
      <c r="G12" s="5"/>
      <c r="H12" s="5">
        <v>1</v>
      </c>
      <c r="I12" s="5"/>
      <c r="J12" s="5"/>
      <c r="K12" s="5"/>
      <c r="L12" s="5">
        <v>1</v>
      </c>
      <c r="M12" s="5"/>
      <c r="N12" s="5"/>
      <c r="O12" s="5"/>
      <c r="P12" s="5">
        <v>1</v>
      </c>
      <c r="Q12" s="7"/>
      <c r="R12" s="32">
        <f>IFERROR(IF(COUNT(F12:Q12)&lt;1,0,IF(COUNT(F13:Q13)&gt;=COUNT(F12:Q12),1,(COUNT(F13:Q13)/COUNT(F12:Q12)))),0)</f>
        <v>0</v>
      </c>
      <c r="S12" s="94"/>
      <c r="T12" s="34" t="s">
        <v>48</v>
      </c>
      <c r="U12" s="36" t="s">
        <v>49</v>
      </c>
      <c r="V12" s="44" t="s">
        <v>102</v>
      </c>
    </row>
    <row r="13" spans="1:22" s="1" customFormat="1" ht="32.25" customHeight="1" thickBot="1" x14ac:dyDescent="0.2">
      <c r="A13" s="46"/>
      <c r="B13" s="40"/>
      <c r="C13" s="43"/>
      <c r="D13" s="43"/>
      <c r="E13" s="28" t="s">
        <v>21</v>
      </c>
      <c r="F13" s="25"/>
      <c r="G13" s="5"/>
      <c r="H13" s="5"/>
      <c r="I13" s="5"/>
      <c r="J13" s="5"/>
      <c r="K13" s="5"/>
      <c r="L13" s="5"/>
      <c r="M13" s="5"/>
      <c r="N13" s="5"/>
      <c r="O13" s="5"/>
      <c r="P13" s="5"/>
      <c r="Q13" s="7"/>
      <c r="R13" s="32"/>
      <c r="S13" s="94"/>
      <c r="T13" s="34"/>
      <c r="U13" s="36"/>
      <c r="V13" s="38"/>
    </row>
    <row r="14" spans="1:22" s="1" customFormat="1" ht="30.75" customHeight="1" x14ac:dyDescent="0.15">
      <c r="A14" s="46"/>
      <c r="B14" s="40">
        <v>3</v>
      </c>
      <c r="C14" s="43" t="s">
        <v>40</v>
      </c>
      <c r="D14" s="43" t="s">
        <v>43</v>
      </c>
      <c r="E14" s="29" t="s">
        <v>20</v>
      </c>
      <c r="F14" s="25"/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7"/>
      <c r="R14" s="32">
        <f>IFERROR(IF(COUNT(F14:Q14)&lt;1,0,IF(COUNT(F15:Q15)&gt;=COUNT(F14:Q14),1,(COUNT(F15:Q15)/COUNT(F14:Q14)))),0)</f>
        <v>0</v>
      </c>
      <c r="S14" s="94"/>
      <c r="T14" s="34" t="s">
        <v>48</v>
      </c>
      <c r="U14" s="36" t="s">
        <v>49</v>
      </c>
      <c r="V14" s="44" t="s">
        <v>102</v>
      </c>
    </row>
    <row r="15" spans="1:22" s="1" customFormat="1" ht="30" customHeight="1" thickBot="1" x14ac:dyDescent="0.2">
      <c r="A15" s="46"/>
      <c r="B15" s="40"/>
      <c r="C15" s="43"/>
      <c r="D15" s="43"/>
      <c r="E15" s="28" t="s">
        <v>21</v>
      </c>
      <c r="F15" s="25"/>
      <c r="G15" s="5"/>
      <c r="H15" s="5"/>
      <c r="I15" s="5"/>
      <c r="J15" s="5"/>
      <c r="K15" s="5"/>
      <c r="L15" s="5"/>
      <c r="M15" s="5"/>
      <c r="N15" s="5"/>
      <c r="O15" s="5"/>
      <c r="P15" s="5"/>
      <c r="Q15" s="7"/>
      <c r="R15" s="32"/>
      <c r="S15" s="94"/>
      <c r="T15" s="34"/>
      <c r="U15" s="36"/>
      <c r="V15" s="38"/>
    </row>
    <row r="16" spans="1:22" s="1" customFormat="1" ht="30.75" customHeight="1" x14ac:dyDescent="0.15">
      <c r="A16" s="46"/>
      <c r="B16" s="40">
        <v>4</v>
      </c>
      <c r="C16" s="43" t="s">
        <v>40</v>
      </c>
      <c r="D16" s="43" t="s">
        <v>44</v>
      </c>
      <c r="E16" s="29" t="s">
        <v>20</v>
      </c>
      <c r="F16" s="25"/>
      <c r="G16" s="5"/>
      <c r="H16" s="5"/>
      <c r="I16" s="5"/>
      <c r="J16" s="5"/>
      <c r="K16" s="5"/>
      <c r="L16" s="5"/>
      <c r="M16" s="5"/>
      <c r="N16" s="5">
        <v>1</v>
      </c>
      <c r="O16" s="5"/>
      <c r="P16" s="5"/>
      <c r="Q16" s="7"/>
      <c r="R16" s="32">
        <f>IFERROR(IF(COUNT(F16:Q16)&lt;1,0,IF(COUNT(F17:Q17)&gt;=COUNT(F16:Q16),1,(COUNT(F17:Q17)/COUNT(F16:Q16)))),0)</f>
        <v>0</v>
      </c>
      <c r="S16" s="94"/>
      <c r="T16" s="34" t="s">
        <v>48</v>
      </c>
      <c r="U16" s="36" t="s">
        <v>49</v>
      </c>
      <c r="V16" s="44" t="s">
        <v>102</v>
      </c>
    </row>
    <row r="17" spans="1:22" s="1" customFormat="1" ht="30" customHeight="1" thickBot="1" x14ac:dyDescent="0.2">
      <c r="A17" s="46"/>
      <c r="B17" s="40"/>
      <c r="C17" s="43"/>
      <c r="D17" s="43"/>
      <c r="E17" s="28" t="s">
        <v>21</v>
      </c>
      <c r="F17" s="25"/>
      <c r="G17" s="5"/>
      <c r="H17" s="5"/>
      <c r="I17" s="5"/>
      <c r="J17" s="5"/>
      <c r="K17" s="5"/>
      <c r="L17" s="5"/>
      <c r="M17" s="5"/>
      <c r="N17" s="5"/>
      <c r="O17" s="5"/>
      <c r="P17" s="5"/>
      <c r="Q17" s="7"/>
      <c r="R17" s="32"/>
      <c r="S17" s="94"/>
      <c r="T17" s="34"/>
      <c r="U17" s="36"/>
      <c r="V17" s="38"/>
    </row>
    <row r="18" spans="1:22" s="1" customFormat="1" ht="30.75" customHeight="1" x14ac:dyDescent="0.15">
      <c r="A18" s="46"/>
      <c r="B18" s="40">
        <v>5</v>
      </c>
      <c r="C18" s="43" t="s">
        <v>40</v>
      </c>
      <c r="D18" s="43" t="s">
        <v>45</v>
      </c>
      <c r="E18" s="29" t="s">
        <v>20</v>
      </c>
      <c r="F18" s="25"/>
      <c r="G18" s="5"/>
      <c r="H18" s="5"/>
      <c r="I18" s="5"/>
      <c r="J18" s="5"/>
      <c r="K18" s="5"/>
      <c r="L18" s="5"/>
      <c r="M18" s="5">
        <v>1</v>
      </c>
      <c r="N18" s="5"/>
      <c r="O18" s="5"/>
      <c r="P18" s="5"/>
      <c r="Q18" s="7"/>
      <c r="R18" s="32">
        <f>IFERROR(IF(COUNT(F18:Q18)&lt;1,0,IF(COUNT(F19:Q19)&gt;=COUNT(F18:Q18),1,(COUNT(F19:Q19)/COUNT(F18:Q18)))),0)</f>
        <v>0</v>
      </c>
      <c r="S18" s="94"/>
      <c r="T18" s="34" t="s">
        <v>52</v>
      </c>
      <c r="U18" s="36" t="s">
        <v>49</v>
      </c>
      <c r="V18" s="44" t="s">
        <v>102</v>
      </c>
    </row>
    <row r="19" spans="1:22" s="1" customFormat="1" ht="30" customHeight="1" x14ac:dyDescent="0.15">
      <c r="A19" s="46"/>
      <c r="B19" s="40"/>
      <c r="C19" s="43"/>
      <c r="D19" s="43"/>
      <c r="E19" s="28" t="s">
        <v>21</v>
      </c>
      <c r="F19" s="25"/>
      <c r="G19" s="5"/>
      <c r="H19" s="5"/>
      <c r="I19" s="5"/>
      <c r="J19" s="5"/>
      <c r="K19" s="5"/>
      <c r="L19" s="5"/>
      <c r="M19" s="5"/>
      <c r="N19" s="5"/>
      <c r="O19" s="5"/>
      <c r="P19" s="5"/>
      <c r="Q19" s="7"/>
      <c r="R19" s="32"/>
      <c r="S19" s="94"/>
      <c r="T19" s="34"/>
      <c r="U19" s="36"/>
      <c r="V19" s="38"/>
    </row>
    <row r="20" spans="1:22" s="1" customFormat="1" ht="31.5" customHeight="1" x14ac:dyDescent="0.15">
      <c r="A20" s="46"/>
      <c r="B20" s="40">
        <v>6</v>
      </c>
      <c r="C20" s="38" t="s">
        <v>40</v>
      </c>
      <c r="D20" s="38" t="s">
        <v>98</v>
      </c>
      <c r="E20" s="29" t="s">
        <v>20</v>
      </c>
      <c r="F20" s="25"/>
      <c r="G20" s="5"/>
      <c r="H20" s="5">
        <v>1</v>
      </c>
      <c r="I20" s="5">
        <v>1</v>
      </c>
      <c r="J20" s="5">
        <v>1</v>
      </c>
      <c r="K20" s="5"/>
      <c r="L20" s="5"/>
      <c r="M20" s="5"/>
      <c r="N20" s="5"/>
      <c r="O20" s="5"/>
      <c r="P20" s="5"/>
      <c r="Q20" s="7"/>
      <c r="R20" s="32">
        <f>IFERROR(IF(COUNT(F20:Q20)&lt;1,0,IF(COUNT(F21:Q21)&gt;=COUNT(F20:Q20),1,(COUNT(F21:Q21)/COUNT(F20:Q20)))),0)</f>
        <v>0</v>
      </c>
      <c r="S20" s="94"/>
      <c r="T20" s="34" t="s">
        <v>58</v>
      </c>
      <c r="U20" s="36" t="s">
        <v>49</v>
      </c>
      <c r="V20" s="38" t="s">
        <v>60</v>
      </c>
    </row>
    <row r="21" spans="1:22" s="1" customFormat="1" ht="33" customHeight="1" x14ac:dyDescent="0.15">
      <c r="A21" s="46"/>
      <c r="B21" s="40"/>
      <c r="C21" s="38"/>
      <c r="D21" s="38"/>
      <c r="E21" s="28" t="s">
        <v>21</v>
      </c>
      <c r="F21" s="25"/>
      <c r="G21" s="5"/>
      <c r="H21" s="5"/>
      <c r="I21" s="5"/>
      <c r="J21" s="5"/>
      <c r="K21" s="5"/>
      <c r="L21" s="5"/>
      <c r="M21" s="5"/>
      <c r="N21" s="5"/>
      <c r="O21" s="5"/>
      <c r="P21" s="5"/>
      <c r="Q21" s="7"/>
      <c r="R21" s="32"/>
      <c r="S21" s="94"/>
      <c r="T21" s="34"/>
      <c r="U21" s="36"/>
      <c r="V21" s="96"/>
    </row>
    <row r="22" spans="1:22" s="1" customFormat="1" ht="42.75" customHeight="1" x14ac:dyDescent="0.15">
      <c r="A22" s="46"/>
      <c r="B22" s="40">
        <v>7</v>
      </c>
      <c r="C22" s="38" t="s">
        <v>40</v>
      </c>
      <c r="D22" s="38" t="s">
        <v>101</v>
      </c>
      <c r="E22" s="29" t="s">
        <v>20</v>
      </c>
      <c r="F22" s="25"/>
      <c r="G22" s="5"/>
      <c r="H22" s="5">
        <v>1</v>
      </c>
      <c r="I22" s="5"/>
      <c r="J22" s="5"/>
      <c r="K22" s="5"/>
      <c r="L22" s="5"/>
      <c r="M22" s="5"/>
      <c r="N22" s="5"/>
      <c r="O22" s="5"/>
      <c r="P22" s="5"/>
      <c r="Q22" s="7"/>
      <c r="R22" s="32">
        <f>IFERROR(IF(COUNT(F22:Q22)&lt;1,0,IF(COUNT(F23:Q23)&gt;=COUNT(F22:Q22),1,(COUNT(F23:Q23)/COUNT(F22:Q22)))),0)</f>
        <v>0</v>
      </c>
      <c r="S22" s="94"/>
      <c r="T22" s="34" t="s">
        <v>62</v>
      </c>
      <c r="U22" s="36" t="s">
        <v>49</v>
      </c>
      <c r="V22" s="38" t="s">
        <v>61</v>
      </c>
    </row>
    <row r="23" spans="1:22" s="1" customFormat="1" ht="45" customHeight="1" x14ac:dyDescent="0.15">
      <c r="A23" s="46"/>
      <c r="B23" s="40"/>
      <c r="C23" s="38"/>
      <c r="D23" s="38"/>
      <c r="E23" s="28" t="s">
        <v>21</v>
      </c>
      <c r="F23" s="25"/>
      <c r="G23" s="5"/>
      <c r="H23" s="5"/>
      <c r="I23" s="5"/>
      <c r="J23" s="5"/>
      <c r="K23" s="5"/>
      <c r="L23" s="5"/>
      <c r="M23" s="5"/>
      <c r="N23" s="5"/>
      <c r="O23" s="5"/>
      <c r="P23" s="5"/>
      <c r="Q23" s="7"/>
      <c r="R23" s="32"/>
      <c r="S23" s="94"/>
      <c r="T23" s="34"/>
      <c r="U23" s="36"/>
      <c r="V23" s="38"/>
    </row>
    <row r="24" spans="1:22" s="1" customFormat="1" ht="42.75" customHeight="1" x14ac:dyDescent="0.15">
      <c r="A24" s="46"/>
      <c r="B24" s="40">
        <v>8</v>
      </c>
      <c r="C24" s="38" t="s">
        <v>40</v>
      </c>
      <c r="D24" s="38" t="s">
        <v>100</v>
      </c>
      <c r="E24" s="29" t="s">
        <v>20</v>
      </c>
      <c r="F24" s="25"/>
      <c r="G24" s="5"/>
      <c r="H24" s="5"/>
      <c r="I24" s="5"/>
      <c r="J24" s="5"/>
      <c r="K24" s="5">
        <v>1</v>
      </c>
      <c r="L24" s="5"/>
      <c r="M24" s="5"/>
      <c r="N24" s="5"/>
      <c r="O24" s="5"/>
      <c r="P24" s="5"/>
      <c r="Q24" s="7"/>
      <c r="R24" s="32">
        <f>IFERROR(IF(COUNT(F24:Q24)&lt;1,0,IF(COUNT(F25:Q25)&gt;=COUNT(F24:Q24),1,(COUNT(F25:Q25)/COUNT(F24:Q24)))),0)</f>
        <v>0</v>
      </c>
      <c r="S24" s="94"/>
      <c r="T24" s="34" t="s">
        <v>85</v>
      </c>
      <c r="U24" s="36" t="s">
        <v>49</v>
      </c>
      <c r="V24" s="38" t="s">
        <v>99</v>
      </c>
    </row>
    <row r="25" spans="1:22" s="1" customFormat="1" ht="45" customHeight="1" x14ac:dyDescent="0.15">
      <c r="A25" s="46"/>
      <c r="B25" s="40"/>
      <c r="C25" s="38"/>
      <c r="D25" s="38"/>
      <c r="E25" s="28" t="s">
        <v>21</v>
      </c>
      <c r="F25" s="25"/>
      <c r="G25" s="5"/>
      <c r="H25" s="5"/>
      <c r="I25" s="5"/>
      <c r="J25" s="5"/>
      <c r="K25" s="5"/>
      <c r="L25" s="5"/>
      <c r="M25" s="5"/>
      <c r="N25" s="5"/>
      <c r="O25" s="5"/>
      <c r="P25" s="5"/>
      <c r="Q25" s="7"/>
      <c r="R25" s="32"/>
      <c r="S25" s="94"/>
      <c r="T25" s="34"/>
      <c r="U25" s="36"/>
      <c r="V25" s="38"/>
    </row>
    <row r="26" spans="1:22" s="1" customFormat="1" ht="42.75" customHeight="1" x14ac:dyDescent="0.15">
      <c r="A26" s="46"/>
      <c r="B26" s="40">
        <v>9</v>
      </c>
      <c r="C26" s="38" t="s">
        <v>40</v>
      </c>
      <c r="D26" s="38" t="s">
        <v>88</v>
      </c>
      <c r="E26" s="29" t="s">
        <v>20</v>
      </c>
      <c r="F26" s="25"/>
      <c r="G26" s="5"/>
      <c r="H26" s="5"/>
      <c r="I26" s="5">
        <v>1</v>
      </c>
      <c r="J26" s="5"/>
      <c r="K26" s="5"/>
      <c r="L26" s="5"/>
      <c r="M26" s="5"/>
      <c r="N26" s="5"/>
      <c r="O26" s="5"/>
      <c r="P26" s="5"/>
      <c r="Q26" s="7"/>
      <c r="R26" s="32">
        <f>IFERROR(IF(COUNT(F26:Q26)&lt;1,0,IF(COUNT(F27:Q27)&gt;=COUNT(F26:Q26),1,(COUNT(F27:Q27)/COUNT(F26:Q26)))),0)</f>
        <v>0</v>
      </c>
      <c r="S26" s="94"/>
      <c r="T26" s="34" t="s">
        <v>86</v>
      </c>
      <c r="U26" s="36" t="s">
        <v>49</v>
      </c>
      <c r="V26" s="38"/>
    </row>
    <row r="27" spans="1:22" s="1" customFormat="1" ht="45" customHeight="1" x14ac:dyDescent="0.15">
      <c r="A27" s="46"/>
      <c r="B27" s="40"/>
      <c r="C27" s="38"/>
      <c r="D27" s="38"/>
      <c r="E27" s="28" t="s">
        <v>21</v>
      </c>
      <c r="F27" s="2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32"/>
      <c r="S27" s="94"/>
      <c r="T27" s="34"/>
      <c r="U27" s="36"/>
      <c r="V27" s="38"/>
    </row>
    <row r="28" spans="1:22" s="1" customFormat="1" ht="42.75" customHeight="1" x14ac:dyDescent="0.15">
      <c r="A28" s="46"/>
      <c r="B28" s="40">
        <v>10</v>
      </c>
      <c r="C28" s="38" t="s">
        <v>40</v>
      </c>
      <c r="D28" s="38" t="s">
        <v>103</v>
      </c>
      <c r="E28" s="29" t="s">
        <v>20</v>
      </c>
      <c r="F28" s="25"/>
      <c r="G28" s="5"/>
      <c r="H28" s="5"/>
      <c r="I28" s="5"/>
      <c r="J28" s="5"/>
      <c r="K28" s="5"/>
      <c r="L28" s="5">
        <v>1</v>
      </c>
      <c r="M28" s="5"/>
      <c r="N28" s="5"/>
      <c r="O28" s="5"/>
      <c r="P28" s="5"/>
      <c r="Q28" s="7"/>
      <c r="R28" s="32">
        <f>IFERROR(IF(COUNT(F28:Q28)&lt;1,0,IF(COUNT(F29:Q29)&gt;=COUNT(F28:Q28),1,(COUNT(F29:Q29)/COUNT(F28:Q28)))),0)</f>
        <v>0</v>
      </c>
      <c r="S28" s="94"/>
      <c r="T28" s="34" t="s">
        <v>87</v>
      </c>
      <c r="U28" s="36" t="s">
        <v>49</v>
      </c>
      <c r="V28" s="38"/>
    </row>
    <row r="29" spans="1:22" s="1" customFormat="1" ht="45" customHeight="1" x14ac:dyDescent="0.15">
      <c r="A29" s="46"/>
      <c r="B29" s="40"/>
      <c r="C29" s="38"/>
      <c r="D29" s="38"/>
      <c r="E29" s="28" t="s">
        <v>21</v>
      </c>
      <c r="F29" s="25"/>
      <c r="G29" s="5"/>
      <c r="H29" s="5"/>
      <c r="I29" s="5"/>
      <c r="J29" s="5"/>
      <c r="K29" s="5"/>
      <c r="L29" s="5"/>
      <c r="M29" s="5"/>
      <c r="N29" s="5"/>
      <c r="O29" s="5"/>
      <c r="P29" s="5"/>
      <c r="Q29" s="7"/>
      <c r="R29" s="32"/>
      <c r="S29" s="94"/>
      <c r="T29" s="34"/>
      <c r="U29" s="36"/>
      <c r="V29" s="38"/>
    </row>
    <row r="30" spans="1:22" s="1" customFormat="1" ht="42.75" customHeight="1" x14ac:dyDescent="0.15">
      <c r="A30" s="46"/>
      <c r="B30" s="40">
        <v>11</v>
      </c>
      <c r="C30" s="38" t="s">
        <v>40</v>
      </c>
      <c r="D30" s="38" t="s">
        <v>63</v>
      </c>
      <c r="E30" s="29" t="s">
        <v>20</v>
      </c>
      <c r="F30" s="25"/>
      <c r="G30" s="5">
        <v>1</v>
      </c>
      <c r="H30" s="5"/>
      <c r="I30" s="5"/>
      <c r="J30" s="5"/>
      <c r="K30" s="5"/>
      <c r="L30" s="5"/>
      <c r="M30" s="5"/>
      <c r="N30" s="5"/>
      <c r="O30" s="5"/>
      <c r="P30" s="5"/>
      <c r="Q30" s="7"/>
      <c r="R30" s="32">
        <f>IFERROR(IF(COUNT(F30:Q30)&lt;1,0,IF(COUNT(F31:Q31)&gt;=COUNT(F30:Q30),1,(COUNT(F31:Q31)/COUNT(F30:Q30)))),0)</f>
        <v>0</v>
      </c>
      <c r="S30" s="94"/>
      <c r="T30" s="34" t="s">
        <v>64</v>
      </c>
      <c r="U30" s="36" t="s">
        <v>49</v>
      </c>
      <c r="V30" s="38"/>
    </row>
    <row r="31" spans="1:22" s="1" customFormat="1" ht="45" customHeight="1" x14ac:dyDescent="0.15">
      <c r="A31" s="46"/>
      <c r="B31" s="40"/>
      <c r="C31" s="38"/>
      <c r="D31" s="38"/>
      <c r="E31" s="28" t="s">
        <v>21</v>
      </c>
      <c r="F31" s="25"/>
      <c r="G31" s="5"/>
      <c r="H31" s="5"/>
      <c r="I31" s="5"/>
      <c r="J31" s="5"/>
      <c r="K31" s="5"/>
      <c r="L31" s="5"/>
      <c r="M31" s="5"/>
      <c r="N31" s="5"/>
      <c r="O31" s="5"/>
      <c r="P31" s="5"/>
      <c r="Q31" s="7"/>
      <c r="R31" s="32"/>
      <c r="S31" s="94"/>
      <c r="T31" s="34"/>
      <c r="U31" s="36"/>
      <c r="V31" s="38"/>
    </row>
    <row r="32" spans="1:22" s="1" customFormat="1" ht="42.75" customHeight="1" x14ac:dyDescent="0.15">
      <c r="A32" s="46"/>
      <c r="B32" s="40">
        <v>12</v>
      </c>
      <c r="C32" s="38" t="s">
        <v>40</v>
      </c>
      <c r="D32" s="38" t="s">
        <v>95</v>
      </c>
      <c r="E32" s="29" t="s">
        <v>20</v>
      </c>
      <c r="F32" s="25"/>
      <c r="G32" s="5"/>
      <c r="H32" s="5"/>
      <c r="I32" s="5"/>
      <c r="J32" s="5"/>
      <c r="K32" s="5"/>
      <c r="L32" s="5"/>
      <c r="M32" s="5">
        <v>1</v>
      </c>
      <c r="N32" s="5"/>
      <c r="O32" s="5"/>
      <c r="P32" s="5"/>
      <c r="Q32" s="7"/>
      <c r="R32" s="32">
        <f>IFERROR(IF(COUNT(F32:Q32)&lt;1,0,IF(COUNT(F33:Q33)&gt;=COUNT(F32:Q32),1,(COUNT(F33:Q33)/COUNT(F32:Q32)))),0)</f>
        <v>0</v>
      </c>
      <c r="S32" s="94"/>
      <c r="T32" s="34" t="s">
        <v>96</v>
      </c>
      <c r="U32" s="36" t="s">
        <v>49</v>
      </c>
      <c r="V32" s="38" t="s">
        <v>97</v>
      </c>
    </row>
    <row r="33" spans="1:22" s="1" customFormat="1" ht="45" customHeight="1" x14ac:dyDescent="0.15">
      <c r="A33" s="46"/>
      <c r="B33" s="40"/>
      <c r="C33" s="38"/>
      <c r="D33" s="38"/>
      <c r="E33" s="28" t="s">
        <v>21</v>
      </c>
      <c r="F33" s="25"/>
      <c r="G33" s="5"/>
      <c r="H33" s="5"/>
      <c r="I33" s="5"/>
      <c r="J33" s="5"/>
      <c r="K33" s="5"/>
      <c r="L33" s="5"/>
      <c r="M33" s="5"/>
      <c r="N33" s="5"/>
      <c r="O33" s="5"/>
      <c r="P33" s="5"/>
      <c r="Q33" s="7"/>
      <c r="R33" s="32"/>
      <c r="S33" s="94"/>
      <c r="T33" s="34"/>
      <c r="U33" s="36"/>
      <c r="V33" s="38"/>
    </row>
    <row r="34" spans="1:22" s="1" customFormat="1" ht="42.75" customHeight="1" x14ac:dyDescent="0.15">
      <c r="A34" s="46"/>
      <c r="B34" s="40">
        <v>13</v>
      </c>
      <c r="C34" s="38" t="s">
        <v>40</v>
      </c>
      <c r="D34" s="38" t="s">
        <v>92</v>
      </c>
      <c r="E34" s="29" t="s">
        <v>20</v>
      </c>
      <c r="F34" s="25"/>
      <c r="G34" s="5"/>
      <c r="H34" s="5"/>
      <c r="I34" s="5"/>
      <c r="J34" s="5"/>
      <c r="K34" s="5"/>
      <c r="L34" s="5"/>
      <c r="M34" s="5"/>
      <c r="N34" s="5">
        <v>1</v>
      </c>
      <c r="O34" s="5"/>
      <c r="P34" s="5"/>
      <c r="Q34" s="7"/>
      <c r="R34" s="32">
        <f>IFERROR(IF(COUNT(F34:Q34)&lt;1,0,IF(COUNT(F35:Q35)&gt;=COUNT(F34:Q34),1,(COUNT(F35:Q35)/COUNT(F34:Q34)))),0)</f>
        <v>0</v>
      </c>
      <c r="S34" s="94"/>
      <c r="T34" s="34" t="s">
        <v>93</v>
      </c>
      <c r="U34" s="36" t="s">
        <v>49</v>
      </c>
      <c r="V34" s="38" t="s">
        <v>94</v>
      </c>
    </row>
    <row r="35" spans="1:22" s="1" customFormat="1" ht="45" customHeight="1" x14ac:dyDescent="0.15">
      <c r="A35" s="46"/>
      <c r="B35" s="40"/>
      <c r="C35" s="38"/>
      <c r="D35" s="38"/>
      <c r="E35" s="28" t="s">
        <v>21</v>
      </c>
      <c r="F35" s="25"/>
      <c r="G35" s="5"/>
      <c r="H35" s="5"/>
      <c r="I35" s="5"/>
      <c r="J35" s="5"/>
      <c r="K35" s="5"/>
      <c r="L35" s="5"/>
      <c r="M35" s="5"/>
      <c r="N35" s="5"/>
      <c r="O35" s="5"/>
      <c r="P35" s="5"/>
      <c r="Q35" s="7"/>
      <c r="R35" s="32"/>
      <c r="S35" s="94"/>
      <c r="T35" s="34"/>
      <c r="U35" s="36"/>
      <c r="V35" s="38"/>
    </row>
    <row r="36" spans="1:22" s="1" customFormat="1" ht="42.75" customHeight="1" x14ac:dyDescent="0.15">
      <c r="A36" s="46"/>
      <c r="B36" s="40">
        <v>14</v>
      </c>
      <c r="C36" s="38" t="s">
        <v>40</v>
      </c>
      <c r="D36" s="38" t="s">
        <v>89</v>
      </c>
      <c r="E36" s="29" t="s">
        <v>20</v>
      </c>
      <c r="F36" s="25"/>
      <c r="G36" s="5"/>
      <c r="H36" s="5"/>
      <c r="I36" s="5"/>
      <c r="J36" s="5"/>
      <c r="K36" s="5"/>
      <c r="L36" s="5">
        <v>1</v>
      </c>
      <c r="M36" s="5"/>
      <c r="N36" s="5"/>
      <c r="O36" s="5"/>
      <c r="P36" s="5"/>
      <c r="Q36" s="7"/>
      <c r="R36" s="32">
        <f>IFERROR(IF(COUNT(F36:Q36)&lt;1,0,IF(COUNT(F37:Q37)&gt;=COUNT(F36:Q36),1,(COUNT(F37:Q37)/COUNT(F36:Q36)))),0)</f>
        <v>0</v>
      </c>
      <c r="S36" s="94"/>
      <c r="T36" s="34" t="s">
        <v>90</v>
      </c>
      <c r="U36" s="36" t="s">
        <v>49</v>
      </c>
      <c r="V36" s="38" t="s">
        <v>91</v>
      </c>
    </row>
    <row r="37" spans="1:22" s="1" customFormat="1" ht="45" customHeight="1" x14ac:dyDescent="0.15">
      <c r="A37" s="46"/>
      <c r="B37" s="40"/>
      <c r="C37" s="38"/>
      <c r="D37" s="38"/>
      <c r="E37" s="28" t="s">
        <v>21</v>
      </c>
      <c r="F37" s="25"/>
      <c r="G37" s="5"/>
      <c r="H37" s="5"/>
      <c r="I37" s="5"/>
      <c r="J37" s="5"/>
      <c r="K37" s="5"/>
      <c r="L37" s="5"/>
      <c r="M37" s="5"/>
      <c r="N37" s="5"/>
      <c r="O37" s="5"/>
      <c r="P37" s="5"/>
      <c r="Q37" s="7"/>
      <c r="R37" s="32"/>
      <c r="S37" s="94"/>
      <c r="T37" s="34"/>
      <c r="U37" s="36"/>
      <c r="V37" s="38"/>
    </row>
    <row r="38" spans="1:22" s="1" customFormat="1" ht="42.75" customHeight="1" x14ac:dyDescent="0.15">
      <c r="A38" s="46"/>
      <c r="B38" s="40">
        <v>15</v>
      </c>
      <c r="C38" s="38" t="s">
        <v>40</v>
      </c>
      <c r="D38" s="38" t="s">
        <v>53</v>
      </c>
      <c r="E38" s="29" t="s">
        <v>20</v>
      </c>
      <c r="F38" s="25"/>
      <c r="G38" s="5">
        <v>1</v>
      </c>
      <c r="H38" s="5"/>
      <c r="I38" s="5"/>
      <c r="J38" s="5"/>
      <c r="K38" s="5"/>
      <c r="L38" s="5"/>
      <c r="M38" s="5"/>
      <c r="N38" s="5"/>
      <c r="O38" s="5"/>
      <c r="P38" s="5"/>
      <c r="Q38" s="7"/>
      <c r="R38" s="32">
        <f>IFERROR(IF(COUNT(F38:Q38)&lt;1,0,IF(COUNT(F39:Q39)&gt;=COUNT(F38:Q38),1,(COUNT(F39:Q39)/COUNT(F38:Q38)))),0)</f>
        <v>0</v>
      </c>
      <c r="S38" s="94"/>
      <c r="T38" s="34" t="s">
        <v>55</v>
      </c>
      <c r="U38" s="36" t="s">
        <v>49</v>
      </c>
      <c r="V38" s="38" t="s">
        <v>59</v>
      </c>
    </row>
    <row r="39" spans="1:22" s="1" customFormat="1" ht="45" customHeight="1" x14ac:dyDescent="0.15">
      <c r="A39" s="46"/>
      <c r="B39" s="40"/>
      <c r="C39" s="38"/>
      <c r="D39" s="38"/>
      <c r="E39" s="28" t="s">
        <v>21</v>
      </c>
      <c r="F39" s="25"/>
      <c r="G39" s="5"/>
      <c r="H39" s="5"/>
      <c r="I39" s="5"/>
      <c r="J39" s="5"/>
      <c r="K39" s="5"/>
      <c r="L39" s="5"/>
      <c r="M39" s="5"/>
      <c r="N39" s="5"/>
      <c r="O39" s="5"/>
      <c r="P39" s="5"/>
      <c r="Q39" s="7"/>
      <c r="R39" s="32"/>
      <c r="S39" s="94"/>
      <c r="T39" s="34"/>
      <c r="U39" s="36"/>
      <c r="V39" s="38"/>
    </row>
    <row r="40" spans="1:22" s="1" customFormat="1" ht="41.25" customHeight="1" x14ac:dyDescent="0.15">
      <c r="A40" s="46"/>
      <c r="B40" s="40">
        <v>16</v>
      </c>
      <c r="C40" s="41" t="s">
        <v>40</v>
      </c>
      <c r="D40" s="41" t="s">
        <v>50</v>
      </c>
      <c r="E40" s="29" t="s">
        <v>20</v>
      </c>
      <c r="F40" s="25"/>
      <c r="G40" s="5">
        <v>1</v>
      </c>
      <c r="H40" s="5"/>
      <c r="I40" s="5"/>
      <c r="J40" s="5"/>
      <c r="K40" s="5"/>
      <c r="L40" s="5"/>
      <c r="M40" s="5"/>
      <c r="N40" s="5"/>
      <c r="O40" s="5"/>
      <c r="P40" s="5"/>
      <c r="Q40" s="7"/>
      <c r="R40" s="32">
        <f>IFERROR(IF(COUNT(F40:Q40)&lt;1,0,IF(COUNT(F41:Q41)&gt;=COUNT(F40:Q40),1,(COUNT(F41:Q41)/COUNT(F40:Q40)))),0)</f>
        <v>0</v>
      </c>
      <c r="S40" s="94"/>
      <c r="T40" s="34" t="s">
        <v>51</v>
      </c>
      <c r="U40" s="36" t="s">
        <v>49</v>
      </c>
      <c r="V40" s="38" t="s">
        <v>54</v>
      </c>
    </row>
    <row r="41" spans="1:22" s="1" customFormat="1" ht="42" customHeight="1" x14ac:dyDescent="0.15">
      <c r="A41" s="46"/>
      <c r="B41" s="40"/>
      <c r="C41" s="41"/>
      <c r="D41" s="41"/>
      <c r="E41" s="28" t="s">
        <v>21</v>
      </c>
      <c r="F41" s="25"/>
      <c r="G41" s="5"/>
      <c r="H41" s="5"/>
      <c r="I41" s="5"/>
      <c r="J41" s="5"/>
      <c r="K41" s="5"/>
      <c r="L41" s="5"/>
      <c r="M41" s="5"/>
      <c r="N41" s="5"/>
      <c r="O41" s="5"/>
      <c r="P41" s="5"/>
      <c r="Q41" s="7"/>
      <c r="R41" s="32"/>
      <c r="S41" s="94"/>
      <c r="T41" s="34"/>
      <c r="U41" s="36"/>
      <c r="V41" s="96"/>
    </row>
    <row r="42" spans="1:22" s="1" customFormat="1" ht="39.75" customHeight="1" x14ac:dyDescent="0.15">
      <c r="A42" s="46"/>
      <c r="B42" s="40">
        <v>17</v>
      </c>
      <c r="C42" s="41" t="s">
        <v>40</v>
      </c>
      <c r="D42" s="41" t="s">
        <v>56</v>
      </c>
      <c r="E42" s="29" t="s">
        <v>20</v>
      </c>
      <c r="F42" s="25"/>
      <c r="G42" s="5">
        <v>1</v>
      </c>
      <c r="H42" s="5"/>
      <c r="I42" s="5"/>
      <c r="J42" s="5"/>
      <c r="K42" s="5"/>
      <c r="L42" s="5"/>
      <c r="M42" s="5"/>
      <c r="N42" s="5"/>
      <c r="O42" s="5"/>
      <c r="P42" s="5"/>
      <c r="Q42" s="7"/>
      <c r="R42" s="32">
        <f>IFERROR(IF(COUNT(F42:Q42)&lt;1,0,IF(COUNT(F43:Q43)&gt;=COUNT(F42:Q42),1,(COUNT(F43:Q43)/COUNT(F42:Q42)))),0)</f>
        <v>0</v>
      </c>
      <c r="S42" s="94"/>
      <c r="T42" s="34" t="s">
        <v>48</v>
      </c>
      <c r="U42" s="36" t="s">
        <v>49</v>
      </c>
      <c r="V42" s="38" t="s">
        <v>57</v>
      </c>
    </row>
    <row r="43" spans="1:22" s="1" customFormat="1" ht="50.25" customHeight="1" x14ac:dyDescent="0.15">
      <c r="A43" s="46"/>
      <c r="B43" s="40"/>
      <c r="C43" s="41"/>
      <c r="D43" s="41"/>
      <c r="E43" s="28" t="s">
        <v>21</v>
      </c>
      <c r="F43" s="25"/>
      <c r="G43" s="5"/>
      <c r="H43" s="5"/>
      <c r="I43" s="5"/>
      <c r="J43" s="5"/>
      <c r="K43" s="5"/>
      <c r="L43" s="5"/>
      <c r="M43" s="5"/>
      <c r="N43" s="5"/>
      <c r="O43" s="5"/>
      <c r="P43" s="5"/>
      <c r="Q43" s="7"/>
      <c r="R43" s="32"/>
      <c r="S43" s="94"/>
      <c r="T43" s="34"/>
      <c r="U43" s="36"/>
      <c r="V43" s="38"/>
    </row>
    <row r="44" spans="1:22" s="1" customFormat="1" ht="36.75" customHeight="1" x14ac:dyDescent="0.15">
      <c r="A44" s="46"/>
      <c r="B44" s="40">
        <v>18</v>
      </c>
      <c r="C44" s="41" t="s">
        <v>40</v>
      </c>
      <c r="D44" s="41" t="s">
        <v>65</v>
      </c>
      <c r="E44" s="29" t="s">
        <v>20</v>
      </c>
      <c r="F44" s="25"/>
      <c r="G44" s="5">
        <v>1</v>
      </c>
      <c r="H44" s="5"/>
      <c r="I44" s="5"/>
      <c r="J44" s="5"/>
      <c r="K44" s="5"/>
      <c r="L44" s="5"/>
      <c r="M44" s="5"/>
      <c r="N44" s="5"/>
      <c r="O44" s="5"/>
      <c r="P44" s="5"/>
      <c r="Q44" s="7"/>
      <c r="R44" s="32">
        <f>IFERROR(IF(COUNT(F44:Q44)&lt;1,0,IF(COUNT(F45:Q45)&gt;=COUNT(F44:Q44),1,(COUNT(F45:Q45)/COUNT(F44:Q44)))),0)</f>
        <v>0</v>
      </c>
      <c r="S44" s="94"/>
      <c r="T44" s="34" t="s">
        <v>48</v>
      </c>
      <c r="U44" s="36" t="s">
        <v>49</v>
      </c>
      <c r="V44" s="38" t="s">
        <v>66</v>
      </c>
    </row>
    <row r="45" spans="1:22" s="1" customFormat="1" ht="38.25" customHeight="1" x14ac:dyDescent="0.15">
      <c r="A45" s="46"/>
      <c r="B45" s="40"/>
      <c r="C45" s="41"/>
      <c r="D45" s="41"/>
      <c r="E45" s="28" t="s">
        <v>21</v>
      </c>
      <c r="F45" s="25"/>
      <c r="G45" s="5"/>
      <c r="H45" s="5"/>
      <c r="I45" s="5"/>
      <c r="J45" s="5"/>
      <c r="K45" s="5"/>
      <c r="L45" s="5"/>
      <c r="M45" s="5"/>
      <c r="N45" s="5"/>
      <c r="O45" s="5"/>
      <c r="P45" s="5"/>
      <c r="Q45" s="7"/>
      <c r="R45" s="32"/>
      <c r="S45" s="94"/>
      <c r="T45" s="34"/>
      <c r="U45" s="36"/>
      <c r="V45" s="38"/>
    </row>
    <row r="46" spans="1:22" s="1" customFormat="1" ht="30.75" customHeight="1" x14ac:dyDescent="0.15">
      <c r="A46" s="46"/>
      <c r="B46" s="40">
        <v>19</v>
      </c>
      <c r="C46" s="41" t="s">
        <v>40</v>
      </c>
      <c r="D46" s="41" t="s">
        <v>70</v>
      </c>
      <c r="E46" s="29" t="s">
        <v>20</v>
      </c>
      <c r="F46" s="25"/>
      <c r="G46" s="5"/>
      <c r="H46" s="5">
        <v>1</v>
      </c>
      <c r="I46" s="5"/>
      <c r="J46" s="5"/>
      <c r="K46" s="5"/>
      <c r="L46" s="5"/>
      <c r="M46" s="5"/>
      <c r="N46" s="5"/>
      <c r="O46" s="5"/>
      <c r="P46" s="5"/>
      <c r="Q46" s="7"/>
      <c r="R46" s="32">
        <f>IFERROR(IF(COUNT(F46:Q46)&lt;1,0,IF(COUNT(F47:Q47)&gt;=COUNT(F46:Q46),1,(COUNT(F47:Q47)/COUNT(F46:Q46)))),0)</f>
        <v>0</v>
      </c>
      <c r="S46" s="94"/>
      <c r="T46" s="34" t="s">
        <v>48</v>
      </c>
      <c r="U46" s="36" t="s">
        <v>49</v>
      </c>
      <c r="V46" s="38" t="s">
        <v>71</v>
      </c>
    </row>
    <row r="47" spans="1:22" s="1" customFormat="1" ht="33" customHeight="1" x14ac:dyDescent="0.15">
      <c r="A47" s="46"/>
      <c r="B47" s="40"/>
      <c r="C47" s="41"/>
      <c r="D47" s="41"/>
      <c r="E47" s="28" t="s">
        <v>21</v>
      </c>
      <c r="F47" s="25"/>
      <c r="G47" s="5"/>
      <c r="H47" s="5"/>
      <c r="I47" s="5"/>
      <c r="J47" s="5"/>
      <c r="K47" s="5"/>
      <c r="L47" s="5"/>
      <c r="M47" s="5"/>
      <c r="N47" s="5"/>
      <c r="O47" s="5"/>
      <c r="P47" s="5"/>
      <c r="Q47" s="7"/>
      <c r="R47" s="32"/>
      <c r="S47" s="94"/>
      <c r="T47" s="34"/>
      <c r="U47" s="36"/>
      <c r="V47" s="38"/>
    </row>
    <row r="48" spans="1:22" s="1" customFormat="1" ht="28.5" customHeight="1" x14ac:dyDescent="0.15">
      <c r="A48" s="46"/>
      <c r="B48" s="40">
        <v>20</v>
      </c>
      <c r="C48" s="41" t="s">
        <v>40</v>
      </c>
      <c r="D48" s="41" t="s">
        <v>72</v>
      </c>
      <c r="E48" s="29" t="s">
        <v>20</v>
      </c>
      <c r="F48" s="25"/>
      <c r="G48" s="5"/>
      <c r="H48" s="5"/>
      <c r="I48" s="5">
        <v>1</v>
      </c>
      <c r="J48" s="5"/>
      <c r="K48" s="5"/>
      <c r="L48" s="5"/>
      <c r="M48" s="5"/>
      <c r="N48" s="5"/>
      <c r="O48" s="5"/>
      <c r="P48" s="5"/>
      <c r="Q48" s="7"/>
      <c r="R48" s="32">
        <f>IFERROR(IF(COUNT(F48:Q48)&lt;1,0,IF(COUNT(F49:Q49)&gt;=COUNT(F48:Q48),1,(COUNT(F49:Q49)/COUNT(F48:Q48)))),0)</f>
        <v>0</v>
      </c>
      <c r="S48" s="94"/>
      <c r="T48" s="34" t="s">
        <v>48</v>
      </c>
      <c r="U48" s="36" t="s">
        <v>49</v>
      </c>
      <c r="V48" s="38" t="s">
        <v>74</v>
      </c>
    </row>
    <row r="49" spans="1:22" s="1" customFormat="1" ht="30.75" customHeight="1" x14ac:dyDescent="0.15">
      <c r="A49" s="46"/>
      <c r="B49" s="40"/>
      <c r="C49" s="41"/>
      <c r="D49" s="41"/>
      <c r="E49" s="28" t="s">
        <v>21</v>
      </c>
      <c r="F49" s="25"/>
      <c r="G49" s="5"/>
      <c r="H49" s="5"/>
      <c r="I49" s="5"/>
      <c r="J49" s="5"/>
      <c r="K49" s="5"/>
      <c r="L49" s="5"/>
      <c r="M49" s="5"/>
      <c r="N49" s="5"/>
      <c r="O49" s="5"/>
      <c r="P49" s="5"/>
      <c r="Q49" s="7"/>
      <c r="R49" s="32"/>
      <c r="S49" s="94"/>
      <c r="T49" s="34"/>
      <c r="U49" s="36"/>
      <c r="V49" s="38"/>
    </row>
    <row r="50" spans="1:22" s="1" customFormat="1" ht="28.5" customHeight="1" x14ac:dyDescent="0.15">
      <c r="A50" s="46"/>
      <c r="B50" s="40">
        <v>21</v>
      </c>
      <c r="C50" s="41" t="s">
        <v>40</v>
      </c>
      <c r="D50" s="41" t="s">
        <v>73</v>
      </c>
      <c r="E50" s="29" t="s">
        <v>20</v>
      </c>
      <c r="F50" s="25"/>
      <c r="G50" s="5"/>
      <c r="H50" s="5"/>
      <c r="I50" s="5"/>
      <c r="J50" s="5">
        <v>1</v>
      </c>
      <c r="K50" s="5"/>
      <c r="L50" s="5"/>
      <c r="M50" s="5"/>
      <c r="N50" s="5"/>
      <c r="O50" s="5"/>
      <c r="P50" s="5"/>
      <c r="Q50" s="7"/>
      <c r="R50" s="32">
        <f>IFERROR(IF(COUNT(F50:Q50)&lt;1,0,IF(COUNT(F51:Q51)&gt;=COUNT(F50:Q50),1,(COUNT(F51:Q51)/COUNT(F50:Q50)))),0)</f>
        <v>0</v>
      </c>
      <c r="S50" s="94"/>
      <c r="T50" s="34" t="s">
        <v>48</v>
      </c>
      <c r="U50" s="36" t="s">
        <v>49</v>
      </c>
      <c r="V50" s="38" t="s">
        <v>75</v>
      </c>
    </row>
    <row r="51" spans="1:22" s="1" customFormat="1" ht="30.75" customHeight="1" x14ac:dyDescent="0.15">
      <c r="A51" s="46"/>
      <c r="B51" s="40"/>
      <c r="C51" s="41"/>
      <c r="D51" s="41"/>
      <c r="E51" s="28" t="s">
        <v>21</v>
      </c>
      <c r="F51" s="2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32"/>
      <c r="S51" s="94"/>
      <c r="T51" s="34"/>
      <c r="U51" s="36"/>
      <c r="V51" s="38"/>
    </row>
    <row r="52" spans="1:22" s="1" customFormat="1" ht="28.5" customHeight="1" x14ac:dyDescent="0.15">
      <c r="A52" s="46"/>
      <c r="B52" s="40">
        <v>22</v>
      </c>
      <c r="C52" s="41" t="s">
        <v>40</v>
      </c>
      <c r="D52" s="41" t="s">
        <v>76</v>
      </c>
      <c r="E52" s="29" t="s">
        <v>20</v>
      </c>
      <c r="F52" s="25"/>
      <c r="G52" s="5"/>
      <c r="H52" s="5"/>
      <c r="I52" s="5"/>
      <c r="J52" s="5">
        <v>1</v>
      </c>
      <c r="K52" s="5"/>
      <c r="L52" s="5"/>
      <c r="M52" s="5"/>
      <c r="N52" s="5"/>
      <c r="O52" s="5"/>
      <c r="P52" s="5"/>
      <c r="Q52" s="7"/>
      <c r="R52" s="32">
        <f>IFERROR(IF(COUNT(F52:Q52)&lt;1,0,IF(COUNT(F53:Q53)&gt;=COUNT(F52:Q52),1,(COUNT(F53:Q53)/COUNT(F52:Q52)))),0)</f>
        <v>0</v>
      </c>
      <c r="S52" s="94"/>
      <c r="T52" s="34" t="s">
        <v>48</v>
      </c>
      <c r="U52" s="36" t="s">
        <v>49</v>
      </c>
      <c r="V52" s="38" t="s">
        <v>77</v>
      </c>
    </row>
    <row r="53" spans="1:22" s="1" customFormat="1" ht="30.75" customHeight="1" x14ac:dyDescent="0.15">
      <c r="A53" s="46"/>
      <c r="B53" s="40"/>
      <c r="C53" s="41"/>
      <c r="D53" s="41"/>
      <c r="E53" s="28" t="s">
        <v>21</v>
      </c>
      <c r="F53" s="25"/>
      <c r="G53" s="5"/>
      <c r="H53" s="5"/>
      <c r="I53" s="5"/>
      <c r="J53" s="5"/>
      <c r="K53" s="5"/>
      <c r="L53" s="5"/>
      <c r="M53" s="5"/>
      <c r="N53" s="5"/>
      <c r="O53" s="5"/>
      <c r="P53" s="5"/>
      <c r="Q53" s="7"/>
      <c r="R53" s="32"/>
      <c r="S53" s="94"/>
      <c r="T53" s="34"/>
      <c r="U53" s="36"/>
      <c r="V53" s="38"/>
    </row>
    <row r="54" spans="1:22" s="1" customFormat="1" ht="28.5" customHeight="1" x14ac:dyDescent="0.15">
      <c r="A54" s="46"/>
      <c r="B54" s="40">
        <v>23</v>
      </c>
      <c r="C54" s="41" t="s">
        <v>40</v>
      </c>
      <c r="D54" s="41" t="s">
        <v>78</v>
      </c>
      <c r="E54" s="29" t="s">
        <v>20</v>
      </c>
      <c r="F54" s="25"/>
      <c r="G54" s="5"/>
      <c r="H54" s="5"/>
      <c r="I54" s="5"/>
      <c r="J54" s="5">
        <v>1</v>
      </c>
      <c r="K54" s="5"/>
      <c r="L54" s="5"/>
      <c r="M54" s="5"/>
      <c r="N54" s="5"/>
      <c r="O54" s="5"/>
      <c r="P54" s="5"/>
      <c r="Q54" s="7"/>
      <c r="R54" s="32">
        <f>IFERROR(IF(COUNT(F54:Q54)&lt;1,0,IF(COUNT(F55:Q55)&gt;=COUNT(F54:Q54),1,(COUNT(F55:Q55)/COUNT(F54:Q54)))),0)</f>
        <v>0</v>
      </c>
      <c r="S54" s="94"/>
      <c r="T54" s="34" t="s">
        <v>48</v>
      </c>
      <c r="U54" s="36" t="s">
        <v>49</v>
      </c>
      <c r="V54" s="38" t="s">
        <v>79</v>
      </c>
    </row>
    <row r="55" spans="1:22" s="1" customFormat="1" ht="30.75" customHeight="1" x14ac:dyDescent="0.15">
      <c r="A55" s="46"/>
      <c r="B55" s="40"/>
      <c r="C55" s="41"/>
      <c r="D55" s="41"/>
      <c r="E55" s="28" t="s">
        <v>21</v>
      </c>
      <c r="F55" s="25"/>
      <c r="G55" s="5"/>
      <c r="H55" s="5"/>
      <c r="I55" s="5"/>
      <c r="J55" s="5"/>
      <c r="K55" s="5"/>
      <c r="L55" s="5"/>
      <c r="M55" s="5"/>
      <c r="N55" s="5"/>
      <c r="O55" s="5"/>
      <c r="P55" s="5"/>
      <c r="Q55" s="7"/>
      <c r="R55" s="32"/>
      <c r="S55" s="94"/>
      <c r="T55" s="34"/>
      <c r="U55" s="36"/>
      <c r="V55" s="38"/>
    </row>
    <row r="56" spans="1:22" s="1" customFormat="1" ht="31.5" customHeight="1" x14ac:dyDescent="0.15">
      <c r="A56" s="46"/>
      <c r="B56" s="40">
        <v>24</v>
      </c>
      <c r="C56" s="41" t="s">
        <v>40</v>
      </c>
      <c r="D56" s="41" t="s">
        <v>69</v>
      </c>
      <c r="E56" s="29" t="s">
        <v>20</v>
      </c>
      <c r="F56" s="25"/>
      <c r="G56" s="5"/>
      <c r="H56" s="5"/>
      <c r="I56" s="5"/>
      <c r="J56" s="5"/>
      <c r="K56" s="5">
        <v>1</v>
      </c>
      <c r="L56" s="5"/>
      <c r="M56" s="5"/>
      <c r="N56" s="5"/>
      <c r="O56" s="5"/>
      <c r="P56" s="5"/>
      <c r="Q56" s="7"/>
      <c r="R56" s="32">
        <f>IFERROR(IF(COUNT(F56:Q56)&lt;1,0,IF(COUNT(F57:Q57)&gt;=COUNT(F56:Q56),1,(COUNT(F57:Q57)/COUNT(F56:Q56)))),0)</f>
        <v>0</v>
      </c>
      <c r="S56" s="94"/>
      <c r="T56" s="34" t="s">
        <v>48</v>
      </c>
      <c r="U56" s="36" t="s">
        <v>49</v>
      </c>
      <c r="V56" s="38" t="s">
        <v>80</v>
      </c>
    </row>
    <row r="57" spans="1:22" s="1" customFormat="1" ht="30.75" customHeight="1" x14ac:dyDescent="0.15">
      <c r="A57" s="46"/>
      <c r="B57" s="40"/>
      <c r="C57" s="41"/>
      <c r="D57" s="41"/>
      <c r="E57" s="28" t="s">
        <v>21</v>
      </c>
      <c r="F57" s="25"/>
      <c r="G57" s="5"/>
      <c r="H57" s="5"/>
      <c r="I57" s="5"/>
      <c r="J57" s="5"/>
      <c r="K57" s="5"/>
      <c r="L57" s="5"/>
      <c r="M57" s="5"/>
      <c r="N57" s="5"/>
      <c r="O57" s="5"/>
      <c r="P57" s="5"/>
      <c r="Q57" s="7"/>
      <c r="R57" s="32"/>
      <c r="S57" s="94"/>
      <c r="T57" s="34"/>
      <c r="U57" s="36"/>
      <c r="V57" s="38"/>
    </row>
    <row r="58" spans="1:22" s="1" customFormat="1" ht="31.5" customHeight="1" x14ac:dyDescent="0.15">
      <c r="A58" s="46"/>
      <c r="B58" s="40">
        <v>25</v>
      </c>
      <c r="C58" s="41" t="s">
        <v>40</v>
      </c>
      <c r="D58" s="41" t="s">
        <v>68</v>
      </c>
      <c r="E58" s="29" t="s">
        <v>20</v>
      </c>
      <c r="F58" s="25"/>
      <c r="G58" s="5"/>
      <c r="H58" s="5"/>
      <c r="I58" s="5"/>
      <c r="J58" s="5"/>
      <c r="K58" s="5">
        <v>1</v>
      </c>
      <c r="L58" s="5"/>
      <c r="M58" s="5"/>
      <c r="N58" s="5"/>
      <c r="O58" s="5"/>
      <c r="P58" s="5"/>
      <c r="Q58" s="7"/>
      <c r="R58" s="32">
        <f>IFERROR(IF(COUNT(F58:Q58)&lt;1,0,IF(COUNT(F59:Q59)&gt;=COUNT(F58:Q58),1,(COUNT(F59:Q59)/COUNT(F58:Q58)))),0)</f>
        <v>0</v>
      </c>
      <c r="S58" s="94"/>
      <c r="T58" s="34" t="s">
        <v>48</v>
      </c>
      <c r="U58" s="36" t="s">
        <v>49</v>
      </c>
      <c r="V58" s="38" t="s">
        <v>81</v>
      </c>
    </row>
    <row r="59" spans="1:22" s="1" customFormat="1" ht="30" customHeight="1" x14ac:dyDescent="0.15">
      <c r="A59" s="46"/>
      <c r="B59" s="40"/>
      <c r="C59" s="41"/>
      <c r="D59" s="41"/>
      <c r="E59" s="28" t="s">
        <v>21</v>
      </c>
      <c r="F59" s="25"/>
      <c r="G59" s="5"/>
      <c r="H59" s="5"/>
      <c r="I59" s="5"/>
      <c r="J59" s="5"/>
      <c r="K59" s="5"/>
      <c r="L59" s="5"/>
      <c r="M59" s="5"/>
      <c r="N59" s="5"/>
      <c r="O59" s="5"/>
      <c r="P59" s="5"/>
      <c r="Q59" s="7"/>
      <c r="R59" s="32"/>
      <c r="S59" s="94"/>
      <c r="T59" s="34"/>
      <c r="U59" s="36"/>
      <c r="V59" s="38"/>
    </row>
    <row r="60" spans="1:22" s="1" customFormat="1" ht="42.75" customHeight="1" x14ac:dyDescent="0.15">
      <c r="A60" s="46"/>
      <c r="B60" s="40">
        <v>26</v>
      </c>
      <c r="C60" s="41" t="s">
        <v>40</v>
      </c>
      <c r="D60" s="41" t="s">
        <v>67</v>
      </c>
      <c r="E60" s="29" t="s">
        <v>20</v>
      </c>
      <c r="F60" s="25"/>
      <c r="G60" s="5"/>
      <c r="H60" s="5"/>
      <c r="I60" s="5"/>
      <c r="J60" s="5"/>
      <c r="K60" s="5"/>
      <c r="L60" s="5"/>
      <c r="M60" s="5">
        <v>1</v>
      </c>
      <c r="N60" s="5"/>
      <c r="O60" s="5"/>
      <c r="P60" s="5"/>
      <c r="Q60" s="7"/>
      <c r="R60" s="32">
        <f>IFERROR(IF(COUNT(F60:Q60)&lt;1,0,IF(COUNT(F61:Q61)&gt;=COUNT(F60:Q60),1,(COUNT(F61:Q61)/COUNT(F60:Q60)))),0)</f>
        <v>0</v>
      </c>
      <c r="S60" s="94"/>
      <c r="T60" s="34" t="s">
        <v>48</v>
      </c>
      <c r="U60" s="36" t="s">
        <v>49</v>
      </c>
      <c r="V60" s="38" t="s">
        <v>82</v>
      </c>
    </row>
    <row r="61" spans="1:22" s="1" customFormat="1" ht="42.75" customHeight="1" thickBot="1" x14ac:dyDescent="0.2">
      <c r="A61" s="46"/>
      <c r="B61" s="40"/>
      <c r="C61" s="190"/>
      <c r="D61" s="41"/>
      <c r="E61" s="28" t="s">
        <v>21</v>
      </c>
      <c r="F61" s="25"/>
      <c r="G61" s="5"/>
      <c r="H61" s="5"/>
      <c r="I61" s="5"/>
      <c r="J61" s="5"/>
      <c r="K61" s="5"/>
      <c r="L61" s="5"/>
      <c r="M61" s="5"/>
      <c r="N61" s="5"/>
      <c r="O61" s="5"/>
      <c r="P61" s="5"/>
      <c r="Q61" s="7"/>
      <c r="R61" s="32"/>
      <c r="S61" s="94"/>
      <c r="T61" s="34"/>
      <c r="U61" s="36"/>
      <c r="V61" s="38"/>
    </row>
    <row r="62" spans="1:22" s="1" customFormat="1" ht="28.5" customHeight="1" x14ac:dyDescent="0.15">
      <c r="A62" s="46"/>
      <c r="B62" s="40">
        <v>27</v>
      </c>
      <c r="C62" s="191" t="s">
        <v>40</v>
      </c>
      <c r="D62" s="41" t="s">
        <v>83</v>
      </c>
      <c r="E62" s="29" t="s">
        <v>20</v>
      </c>
      <c r="F62" s="25"/>
      <c r="G62" s="5"/>
      <c r="H62" s="5"/>
      <c r="I62" s="5"/>
      <c r="J62" s="5"/>
      <c r="K62" s="5"/>
      <c r="L62" s="5"/>
      <c r="M62" s="5"/>
      <c r="N62" s="5">
        <v>1</v>
      </c>
      <c r="O62" s="5"/>
      <c r="P62" s="5"/>
      <c r="Q62" s="7"/>
      <c r="R62" s="32">
        <f>IFERROR(IF(COUNT(F62:Q62)&lt;1,0,IF(COUNT(F63:Q63)&gt;=COUNT(F62:Q62),1,(COUNT(F63:Q63)/COUNT(F62:Q62)))),0)</f>
        <v>0</v>
      </c>
      <c r="S62" s="94"/>
      <c r="T62" s="34" t="s">
        <v>48</v>
      </c>
      <c r="U62" s="36" t="s">
        <v>49</v>
      </c>
      <c r="V62" s="38" t="s">
        <v>84</v>
      </c>
    </row>
    <row r="63" spans="1:22" s="1" customFormat="1" ht="30.75" customHeight="1" thickBot="1" x14ac:dyDescent="0.2">
      <c r="A63" s="47"/>
      <c r="B63" s="40"/>
      <c r="C63" s="42"/>
      <c r="D63" s="42"/>
      <c r="E63" s="30" t="s">
        <v>21</v>
      </c>
      <c r="F63" s="26"/>
      <c r="G63" s="6"/>
      <c r="H63" s="6"/>
      <c r="I63" s="6"/>
      <c r="J63" s="6"/>
      <c r="K63" s="6"/>
      <c r="L63" s="6"/>
      <c r="M63" s="6"/>
      <c r="N63" s="6"/>
      <c r="O63" s="6"/>
      <c r="P63" s="6"/>
      <c r="Q63" s="8"/>
      <c r="R63" s="33"/>
      <c r="S63" s="95"/>
      <c r="T63" s="35"/>
      <c r="U63" s="37"/>
      <c r="V63" s="39"/>
    </row>
    <row r="64" spans="1:22" s="1" customFormat="1" ht="28.5" customHeight="1" x14ac:dyDescent="0.15">
      <c r="A64" s="184"/>
      <c r="B64" s="40">
        <v>27</v>
      </c>
      <c r="C64" s="188" t="s">
        <v>104</v>
      </c>
      <c r="D64" s="192" t="s">
        <v>105</v>
      </c>
      <c r="E64" s="29" t="s">
        <v>20</v>
      </c>
      <c r="F64" s="25"/>
      <c r="G64" s="5"/>
      <c r="H64" s="5"/>
      <c r="I64" s="187">
        <v>1</v>
      </c>
      <c r="J64" s="5"/>
      <c r="K64" s="5"/>
      <c r="L64" s="5"/>
      <c r="M64" s="5"/>
      <c r="N64" s="5">
        <v>1</v>
      </c>
      <c r="O64" s="5"/>
      <c r="P64" s="5"/>
      <c r="Q64" s="7"/>
      <c r="R64" s="32">
        <f>IFERROR(IF(COUNT(F64:Q64)&lt;1,0,IF(COUNT(F65:Q65)&gt;=COUNT(F64:Q64),1,(COUNT(F65:Q65)/COUNT(F64:Q64)))),0)</f>
        <v>0</v>
      </c>
      <c r="S64" s="186"/>
      <c r="T64" s="34" t="s">
        <v>48</v>
      </c>
      <c r="U64" s="36" t="s">
        <v>49</v>
      </c>
      <c r="V64" s="38" t="s">
        <v>84</v>
      </c>
    </row>
    <row r="65" spans="1:22" s="1" customFormat="1" ht="30.75" customHeight="1" thickBot="1" x14ac:dyDescent="0.2">
      <c r="A65" s="184"/>
      <c r="B65" s="40"/>
      <c r="C65" s="189"/>
      <c r="D65" s="193"/>
      <c r="E65" s="30" t="s">
        <v>21</v>
      </c>
      <c r="F65" s="26"/>
      <c r="G65" s="6"/>
      <c r="H65" s="6"/>
      <c r="I65" s="6"/>
      <c r="J65" s="6"/>
      <c r="K65" s="6"/>
      <c r="L65" s="6"/>
      <c r="M65" s="6"/>
      <c r="N65" s="6"/>
      <c r="O65" s="6"/>
      <c r="P65" s="6"/>
      <c r="Q65" s="8"/>
      <c r="R65" s="33"/>
      <c r="S65" s="186"/>
      <c r="T65" s="35"/>
      <c r="U65" s="37"/>
      <c r="V65" s="39"/>
    </row>
    <row r="66" spans="1:22" s="1" customFormat="1" ht="24" customHeight="1" thickBot="1" x14ac:dyDescent="0.2">
      <c r="A66" s="85" t="s">
        <v>18</v>
      </c>
      <c r="B66" s="86"/>
      <c r="C66" s="86"/>
      <c r="D66" s="86"/>
      <c r="E66" s="86"/>
      <c r="F66" s="18">
        <f>SUMIF($E$12:$E$65,"P*",F12:F65)</f>
        <v>0</v>
      </c>
      <c r="G66" s="18">
        <f t="shared" ref="G66:Q66" si="0">SUMIF($E$12:$E$65,"P*",G12:G65)</f>
        <v>5</v>
      </c>
      <c r="H66" s="18">
        <f t="shared" ref="H66" si="1">SUMIF($E$12:$E$65,"P*",H12:H65)</f>
        <v>4</v>
      </c>
      <c r="I66" s="18">
        <f t="shared" ref="I66" si="2">SUMIF($E$12:$E$65,"P*",I12:I65)</f>
        <v>5</v>
      </c>
      <c r="J66" s="18">
        <f t="shared" ref="J66" si="3">SUMIF($E$12:$E$65,"P*",J12:J65)</f>
        <v>4</v>
      </c>
      <c r="K66" s="18">
        <f t="shared" ref="K66" si="4">SUMIF($E$12:$E$65,"P*",K12:K65)</f>
        <v>3</v>
      </c>
      <c r="L66" s="18">
        <f t="shared" ref="L66" si="5">SUMIF($E$12:$E$65,"P*",L12:L65)</f>
        <v>4</v>
      </c>
      <c r="M66" s="18">
        <f t="shared" ref="M66" si="6">SUMIF($E$12:$E$65,"P*",M12:M65)</f>
        <v>3</v>
      </c>
      <c r="N66" s="18">
        <f t="shared" ref="N66" si="7">SUMIF($E$12:$E$65,"P*",N12:N65)</f>
        <v>4</v>
      </c>
      <c r="O66" s="18">
        <f t="shared" ref="O66" si="8">SUMIF($E$12:$E$65,"P*",O12:O65)</f>
        <v>1</v>
      </c>
      <c r="P66" s="18">
        <f t="shared" ref="P66" si="9">SUMIF($E$12:$E$65,"P*",P12:P65)</f>
        <v>1</v>
      </c>
      <c r="Q66" s="18">
        <f t="shared" ref="Q66" si="10">SUMIF($E$12:$E$65,"P*",Q12:Q65)</f>
        <v>0</v>
      </c>
      <c r="R66" s="80">
        <f>SUM(F66:Q66)</f>
        <v>34</v>
      </c>
      <c r="S66" s="81"/>
      <c r="T66" s="76"/>
      <c r="U66" s="77"/>
      <c r="V66" s="77"/>
    </row>
    <row r="67" spans="1:22" s="1" customFormat="1" ht="24" customHeight="1" thickBot="1" x14ac:dyDescent="0.2">
      <c r="A67" s="74" t="s">
        <v>19</v>
      </c>
      <c r="B67" s="75"/>
      <c r="C67" s="75"/>
      <c r="D67" s="75"/>
      <c r="E67" s="75"/>
      <c r="F67" s="20">
        <f t="shared" ref="F67:Q67" si="11">SUMIF($E$10:$E$63,"E*",F10:F63)</f>
        <v>0</v>
      </c>
      <c r="G67" s="17">
        <f t="shared" si="11"/>
        <v>0</v>
      </c>
      <c r="H67" s="20">
        <f t="shared" si="11"/>
        <v>0</v>
      </c>
      <c r="I67" s="19">
        <f t="shared" si="11"/>
        <v>0</v>
      </c>
      <c r="J67" s="21">
        <f t="shared" si="11"/>
        <v>0</v>
      </c>
      <c r="K67" s="20">
        <f t="shared" si="11"/>
        <v>0</v>
      </c>
      <c r="L67" s="20">
        <f t="shared" si="11"/>
        <v>0</v>
      </c>
      <c r="M67" s="20">
        <f t="shared" si="11"/>
        <v>0</v>
      </c>
      <c r="N67" s="17">
        <f t="shared" si="11"/>
        <v>0</v>
      </c>
      <c r="O67" s="20">
        <f t="shared" si="11"/>
        <v>0</v>
      </c>
      <c r="P67" s="17">
        <f t="shared" si="11"/>
        <v>0</v>
      </c>
      <c r="Q67" s="20">
        <f t="shared" si="11"/>
        <v>0</v>
      </c>
      <c r="R67" s="83">
        <f>SUM(F67:Q67)</f>
        <v>0</v>
      </c>
      <c r="S67" s="84"/>
      <c r="T67" s="78"/>
      <c r="U67" s="79"/>
      <c r="V67" s="79"/>
    </row>
    <row r="68" spans="1:22" s="1" customFormat="1" ht="20.25" customHeight="1" thickBot="1" x14ac:dyDescent="0.2">
      <c r="A68" s="162"/>
      <c r="B68" s="163"/>
      <c r="C68" s="163"/>
      <c r="D68" s="163"/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3"/>
      <c r="U68" s="163"/>
      <c r="V68" s="165"/>
    </row>
    <row r="69" spans="1:22" ht="19.5" customHeight="1" thickBot="1" x14ac:dyDescent="0.2">
      <c r="A69" s="48" t="s">
        <v>37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50"/>
      <c r="T69" s="48" t="s">
        <v>39</v>
      </c>
      <c r="U69" s="49"/>
      <c r="V69" s="50"/>
    </row>
    <row r="70" spans="1:22" ht="43.5" customHeight="1" thickBot="1" x14ac:dyDescent="0.2">
      <c r="A70" s="181" t="s">
        <v>38</v>
      </c>
      <c r="B70" s="182"/>
      <c r="C70" s="183"/>
      <c r="D70" s="82" t="s">
        <v>22</v>
      </c>
      <c r="E70" s="82"/>
      <c r="F70" s="10" t="s">
        <v>1</v>
      </c>
      <c r="G70" s="10" t="s">
        <v>2</v>
      </c>
      <c r="H70" s="10" t="s">
        <v>3</v>
      </c>
      <c r="I70" s="10" t="s">
        <v>4</v>
      </c>
      <c r="J70" s="10" t="s">
        <v>5</v>
      </c>
      <c r="K70" s="10" t="s">
        <v>6</v>
      </c>
      <c r="L70" s="10" t="s">
        <v>7</v>
      </c>
      <c r="M70" s="10" t="s">
        <v>8</v>
      </c>
      <c r="N70" s="10" t="s">
        <v>9</v>
      </c>
      <c r="O70" s="10" t="s">
        <v>10</v>
      </c>
      <c r="P70" s="10" t="s">
        <v>11</v>
      </c>
      <c r="Q70" s="12" t="s">
        <v>12</v>
      </c>
      <c r="R70" s="54" t="s">
        <v>13</v>
      </c>
      <c r="S70" s="55"/>
      <c r="T70" s="144"/>
      <c r="U70" s="145"/>
      <c r="V70" s="146"/>
    </row>
    <row r="71" spans="1:22" ht="33" customHeight="1" thickBot="1" x14ac:dyDescent="0.2">
      <c r="A71" s="170" t="s">
        <v>23</v>
      </c>
      <c r="B71" s="118" t="s">
        <v>29</v>
      </c>
      <c r="C71" s="119"/>
      <c r="D71" s="177" t="s">
        <v>27</v>
      </c>
      <c r="E71" s="178"/>
      <c r="F71" s="15">
        <f t="shared" ref="F71:Q71" si="12">F66</f>
        <v>0</v>
      </c>
      <c r="G71" s="15">
        <f t="shared" si="12"/>
        <v>5</v>
      </c>
      <c r="H71" s="15">
        <f t="shared" si="12"/>
        <v>4</v>
      </c>
      <c r="I71" s="15">
        <f t="shared" si="12"/>
        <v>5</v>
      </c>
      <c r="J71" s="15">
        <f t="shared" si="12"/>
        <v>4</v>
      </c>
      <c r="K71" s="15">
        <f t="shared" si="12"/>
        <v>3</v>
      </c>
      <c r="L71" s="15">
        <f t="shared" si="12"/>
        <v>4</v>
      </c>
      <c r="M71" s="15">
        <f t="shared" si="12"/>
        <v>3</v>
      </c>
      <c r="N71" s="15">
        <f t="shared" si="12"/>
        <v>4</v>
      </c>
      <c r="O71" s="15">
        <f t="shared" si="12"/>
        <v>1</v>
      </c>
      <c r="P71" s="15">
        <f t="shared" si="12"/>
        <v>1</v>
      </c>
      <c r="Q71" s="16">
        <f t="shared" si="12"/>
        <v>0</v>
      </c>
      <c r="R71" s="179">
        <f>SUM(F71:Q71)</f>
        <v>34</v>
      </c>
      <c r="S71" s="180"/>
      <c r="T71" s="147"/>
      <c r="U71" s="148"/>
      <c r="V71" s="149"/>
    </row>
    <row r="72" spans="1:22" ht="27.5" customHeight="1" thickBot="1" x14ac:dyDescent="0.2">
      <c r="A72" s="171"/>
      <c r="B72" s="120"/>
      <c r="C72" s="121"/>
      <c r="D72" s="177" t="s">
        <v>24</v>
      </c>
      <c r="E72" s="178"/>
      <c r="F72" s="15">
        <f t="shared" ref="F72:Q72" si="13">F67</f>
        <v>0</v>
      </c>
      <c r="G72" s="15">
        <f t="shared" si="13"/>
        <v>0</v>
      </c>
      <c r="H72" s="15">
        <f t="shared" si="13"/>
        <v>0</v>
      </c>
      <c r="I72" s="15">
        <f t="shared" si="13"/>
        <v>0</v>
      </c>
      <c r="J72" s="15">
        <f t="shared" si="13"/>
        <v>0</v>
      </c>
      <c r="K72" s="15">
        <f t="shared" si="13"/>
        <v>0</v>
      </c>
      <c r="L72" s="15">
        <f t="shared" si="13"/>
        <v>0</v>
      </c>
      <c r="M72" s="15">
        <f t="shared" si="13"/>
        <v>0</v>
      </c>
      <c r="N72" s="15">
        <f t="shared" si="13"/>
        <v>0</v>
      </c>
      <c r="O72" s="15">
        <f t="shared" si="13"/>
        <v>0</v>
      </c>
      <c r="P72" s="15">
        <f t="shared" si="13"/>
        <v>0</v>
      </c>
      <c r="Q72" s="16">
        <f t="shared" si="13"/>
        <v>0</v>
      </c>
      <c r="R72" s="179">
        <f>SUM(F72:Q72)</f>
        <v>0</v>
      </c>
      <c r="S72" s="180"/>
      <c r="T72" s="147"/>
      <c r="U72" s="148"/>
      <c r="V72" s="149"/>
    </row>
    <row r="73" spans="1:22" ht="23.25" customHeight="1" thickBot="1" x14ac:dyDescent="0.2">
      <c r="A73" s="171"/>
      <c r="B73" s="120"/>
      <c r="C73" s="121"/>
      <c r="D73" s="166" t="s">
        <v>25</v>
      </c>
      <c r="E73" s="167"/>
      <c r="F73" s="13" t="str">
        <f>IFERROR(IF(F71&lt;1,"",IF((F72/F71)&gt;1,1,(F72/F71))),0)</f>
        <v/>
      </c>
      <c r="G73" s="13">
        <f t="shared" ref="G73:Q73" si="14">IFERROR(IF(G71&lt;1,"",IF((G72/G71)&gt;1,1,(G72/G71))),0)</f>
        <v>0</v>
      </c>
      <c r="H73" s="13">
        <f t="shared" si="14"/>
        <v>0</v>
      </c>
      <c r="I73" s="13">
        <f t="shared" si="14"/>
        <v>0</v>
      </c>
      <c r="J73" s="13">
        <f t="shared" si="14"/>
        <v>0</v>
      </c>
      <c r="K73" s="13">
        <f t="shared" si="14"/>
        <v>0</v>
      </c>
      <c r="L73" s="13">
        <f t="shared" si="14"/>
        <v>0</v>
      </c>
      <c r="M73" s="13">
        <f t="shared" si="14"/>
        <v>0</v>
      </c>
      <c r="N73" s="13">
        <f t="shared" si="14"/>
        <v>0</v>
      </c>
      <c r="O73" s="13">
        <f t="shared" si="14"/>
        <v>0</v>
      </c>
      <c r="P73" s="13">
        <f t="shared" si="14"/>
        <v>0</v>
      </c>
      <c r="Q73" s="14" t="str">
        <f t="shared" si="14"/>
        <v/>
      </c>
      <c r="R73" s="173">
        <f>IFERROR(IF(R71&lt;1,"",IF((R72/R71)&gt;1,1,(R72/R71))),0)</f>
        <v>0</v>
      </c>
      <c r="S73" s="174"/>
      <c r="T73" s="147"/>
      <c r="U73" s="148"/>
      <c r="V73" s="149"/>
    </row>
    <row r="74" spans="1:22" ht="23.25" customHeight="1" thickBot="1" x14ac:dyDescent="0.2">
      <c r="A74" s="172"/>
      <c r="B74" s="122"/>
      <c r="C74" s="123"/>
      <c r="D74" s="168" t="s">
        <v>26</v>
      </c>
      <c r="E74" s="169"/>
      <c r="F74" s="13">
        <v>0.9</v>
      </c>
      <c r="G74" s="13">
        <v>0.9</v>
      </c>
      <c r="H74" s="13">
        <v>0.9</v>
      </c>
      <c r="I74" s="13">
        <v>0.9</v>
      </c>
      <c r="J74" s="13">
        <v>0.9</v>
      </c>
      <c r="K74" s="13">
        <v>0.9</v>
      </c>
      <c r="L74" s="13">
        <v>0.9</v>
      </c>
      <c r="M74" s="13">
        <v>0.9</v>
      </c>
      <c r="N74" s="13">
        <v>0.9</v>
      </c>
      <c r="O74" s="13">
        <v>0.9</v>
      </c>
      <c r="P74" s="13">
        <v>0.9</v>
      </c>
      <c r="Q74" s="14">
        <v>0.9</v>
      </c>
      <c r="R74" s="175">
        <v>0.9</v>
      </c>
      <c r="S74" s="176"/>
      <c r="T74" s="147"/>
      <c r="U74" s="148"/>
      <c r="V74" s="149"/>
    </row>
    <row r="75" spans="1:22" ht="16.5" customHeight="1" x14ac:dyDescent="0.15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3"/>
      <c r="T75" s="147"/>
      <c r="U75" s="148"/>
      <c r="V75" s="149"/>
    </row>
    <row r="76" spans="1:22" ht="12" customHeight="1" x14ac:dyDescent="0.15">
      <c r="A76" s="124" t="s">
        <v>32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47"/>
      <c r="U76" s="148"/>
      <c r="V76" s="149"/>
    </row>
    <row r="77" spans="1:22" ht="12" customHeight="1" x14ac:dyDescent="0.15">
      <c r="A77" s="126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47"/>
      <c r="U77" s="148"/>
      <c r="V77" s="149"/>
    </row>
    <row r="78" spans="1:22" ht="12" customHeight="1" x14ac:dyDescent="0.15">
      <c r="A78" s="128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47"/>
      <c r="U78" s="148"/>
      <c r="V78" s="149"/>
    </row>
    <row r="79" spans="1:22" ht="12" customHeight="1" x14ac:dyDescent="0.15">
      <c r="A79" s="142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7"/>
      <c r="U79" s="148"/>
      <c r="V79" s="149"/>
    </row>
    <row r="80" spans="1:22" ht="12.75" customHeight="1" x14ac:dyDescent="0.15">
      <c r="A80" s="130" t="s">
        <v>33</v>
      </c>
      <c r="B80" s="131"/>
      <c r="C80" s="132"/>
      <c r="D80" s="139" t="s">
        <v>34</v>
      </c>
      <c r="E80" s="131"/>
      <c r="F80" s="131"/>
      <c r="G80" s="131"/>
      <c r="H80" s="131"/>
      <c r="I80" s="131"/>
      <c r="J80" s="131"/>
      <c r="K80" s="132"/>
      <c r="L80" s="139" t="s">
        <v>35</v>
      </c>
      <c r="M80" s="131"/>
      <c r="N80" s="131"/>
      <c r="O80" s="131"/>
      <c r="P80" s="131"/>
      <c r="Q80" s="131"/>
      <c r="R80" s="131"/>
      <c r="S80" s="131"/>
      <c r="T80" s="147"/>
      <c r="U80" s="148"/>
      <c r="V80" s="149"/>
    </row>
    <row r="81" spans="1:22" ht="12.75" customHeight="1" x14ac:dyDescent="0.15">
      <c r="A81" s="133"/>
      <c r="B81" s="134"/>
      <c r="C81" s="135"/>
      <c r="D81" s="140"/>
      <c r="E81" s="134"/>
      <c r="F81" s="134"/>
      <c r="G81" s="134"/>
      <c r="H81" s="134"/>
      <c r="I81" s="134"/>
      <c r="J81" s="134"/>
      <c r="K81" s="135"/>
      <c r="L81" s="140"/>
      <c r="M81" s="134"/>
      <c r="N81" s="134"/>
      <c r="O81" s="134"/>
      <c r="P81" s="134"/>
      <c r="Q81" s="134"/>
      <c r="R81" s="134"/>
      <c r="S81" s="134"/>
      <c r="T81" s="147"/>
      <c r="U81" s="148"/>
      <c r="V81" s="149"/>
    </row>
    <row r="82" spans="1:22" ht="49.5" customHeight="1" thickBot="1" x14ac:dyDescent="0.2">
      <c r="A82" s="136"/>
      <c r="B82" s="137"/>
      <c r="C82" s="138"/>
      <c r="D82" s="141"/>
      <c r="E82" s="137"/>
      <c r="F82" s="137"/>
      <c r="G82" s="137"/>
      <c r="H82" s="137"/>
      <c r="I82" s="137"/>
      <c r="J82" s="137"/>
      <c r="K82" s="138"/>
      <c r="L82" s="141"/>
      <c r="M82" s="137"/>
      <c r="N82" s="137"/>
      <c r="O82" s="137"/>
      <c r="P82" s="137"/>
      <c r="Q82" s="137"/>
      <c r="R82" s="137"/>
      <c r="S82" s="137"/>
      <c r="T82" s="147"/>
      <c r="U82" s="148"/>
      <c r="V82" s="149"/>
    </row>
    <row r="83" spans="1:22" ht="12.75" customHeight="1" x14ac:dyDescent="0.15">
      <c r="A83" s="153" t="s">
        <v>36</v>
      </c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5"/>
      <c r="T83" s="147"/>
      <c r="U83" s="148"/>
      <c r="V83" s="149"/>
    </row>
    <row r="84" spans="1:22" ht="12.75" customHeight="1" x14ac:dyDescent="0.15">
      <c r="A84" s="156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8"/>
      <c r="T84" s="147"/>
      <c r="U84" s="148"/>
      <c r="V84" s="149"/>
    </row>
    <row r="85" spans="1:22" ht="12.75" customHeight="1" x14ac:dyDescent="0.15">
      <c r="A85" s="156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8"/>
      <c r="T85" s="147"/>
      <c r="U85" s="148"/>
      <c r="V85" s="149"/>
    </row>
    <row r="86" spans="1:22" ht="12.75" customHeight="1" x14ac:dyDescent="0.15">
      <c r="A86" s="156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8"/>
      <c r="T86" s="147"/>
      <c r="U86" s="148"/>
      <c r="V86" s="149"/>
    </row>
    <row r="87" spans="1:22" ht="12.75" customHeight="1" x14ac:dyDescent="0.15">
      <c r="A87" s="156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8"/>
      <c r="T87" s="147"/>
      <c r="U87" s="148"/>
      <c r="V87" s="149"/>
    </row>
    <row r="88" spans="1:22" ht="12.75" customHeight="1" x14ac:dyDescent="0.15">
      <c r="A88" s="156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8"/>
      <c r="T88" s="147"/>
      <c r="U88" s="148"/>
      <c r="V88" s="149"/>
    </row>
    <row r="89" spans="1:22" ht="12.75" customHeight="1" x14ac:dyDescent="0.15">
      <c r="A89" s="156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8"/>
      <c r="T89" s="147"/>
      <c r="U89" s="148"/>
      <c r="V89" s="149"/>
    </row>
    <row r="90" spans="1:22" ht="12.75" customHeight="1" thickBot="1" x14ac:dyDescent="0.2">
      <c r="A90" s="159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1"/>
      <c r="T90" s="150"/>
      <c r="U90" s="151"/>
      <c r="V90" s="152"/>
    </row>
    <row r="91" spans="1:22" ht="46.5" customHeight="1" x14ac:dyDescent="0.15">
      <c r="V91" s="22" t="s">
        <v>46</v>
      </c>
    </row>
  </sheetData>
  <mergeCells count="252">
    <mergeCell ref="R64:R65"/>
    <mergeCell ref="B64:B65"/>
    <mergeCell ref="C64:C65"/>
    <mergeCell ref="D64:D65"/>
    <mergeCell ref="T64:T65"/>
    <mergeCell ref="U64:U65"/>
    <mergeCell ref="V64:V65"/>
    <mergeCell ref="C7:C9"/>
    <mergeCell ref="A70:C70"/>
    <mergeCell ref="C10:C11"/>
    <mergeCell ref="C12:C13"/>
    <mergeCell ref="C14:C15"/>
    <mergeCell ref="C20:C21"/>
    <mergeCell ref="C38:C39"/>
    <mergeCell ref="C42:C43"/>
    <mergeCell ref="C40:C41"/>
    <mergeCell ref="C32:C33"/>
    <mergeCell ref="C46:C47"/>
    <mergeCell ref="B71:C74"/>
    <mergeCell ref="A76:S78"/>
    <mergeCell ref="A80:C82"/>
    <mergeCell ref="D80:K82"/>
    <mergeCell ref="L80:S82"/>
    <mergeCell ref="A79:S79"/>
    <mergeCell ref="T70:V90"/>
    <mergeCell ref="A83:S90"/>
    <mergeCell ref="A68:V68"/>
    <mergeCell ref="D73:E73"/>
    <mergeCell ref="D74:E74"/>
    <mergeCell ref="A71:A74"/>
    <mergeCell ref="R73:S73"/>
    <mergeCell ref="R74:S74"/>
    <mergeCell ref="D72:E72"/>
    <mergeCell ref="D71:E71"/>
    <mergeCell ref="R71:S71"/>
    <mergeCell ref="R72:S72"/>
    <mergeCell ref="I7:I8"/>
    <mergeCell ref="O7:O8"/>
    <mergeCell ref="P7:P8"/>
    <mergeCell ref="D7:E9"/>
    <mergeCell ref="F9:Q9"/>
    <mergeCell ref="R7:S9"/>
    <mergeCell ref="U7:U9"/>
    <mergeCell ref="V7:V9"/>
    <mergeCell ref="U10:U11"/>
    <mergeCell ref="V10:V11"/>
    <mergeCell ref="F7:F8"/>
    <mergeCell ref="G7:G8"/>
    <mergeCell ref="H7:H8"/>
    <mergeCell ref="T7:T9"/>
    <mergeCell ref="U20:U21"/>
    <mergeCell ref="J7:J8"/>
    <mergeCell ref="K7:K8"/>
    <mergeCell ref="L7:L8"/>
    <mergeCell ref="M7:M8"/>
    <mergeCell ref="N7:N8"/>
    <mergeCell ref="R14:R15"/>
    <mergeCell ref="Q7:Q8"/>
    <mergeCell ref="V38:V39"/>
    <mergeCell ref="V42:V43"/>
    <mergeCell ref="U38:U39"/>
    <mergeCell ref="U42:U43"/>
    <mergeCell ref="V32:V33"/>
    <mergeCell ref="T20:T21"/>
    <mergeCell ref="T42:T43"/>
    <mergeCell ref="R10:R11"/>
    <mergeCell ref="U12:U13"/>
    <mergeCell ref="V12:V13"/>
    <mergeCell ref="V14:V15"/>
    <mergeCell ref="A1:V2"/>
    <mergeCell ref="A6:V6"/>
    <mergeCell ref="B7:B9"/>
    <mergeCell ref="A7:A9"/>
    <mergeCell ref="T40:T41"/>
    <mergeCell ref="R32:R33"/>
    <mergeCell ref="A3:V3"/>
    <mergeCell ref="A67:E67"/>
    <mergeCell ref="T66:V67"/>
    <mergeCell ref="R66:S66"/>
    <mergeCell ref="R67:S67"/>
    <mergeCell ref="A66:E66"/>
    <mergeCell ref="A5:V5"/>
    <mergeCell ref="B38:B39"/>
    <mergeCell ref="D38:D39"/>
    <mergeCell ref="B42:B43"/>
    <mergeCell ref="D42:D43"/>
    <mergeCell ref="B32:B33"/>
    <mergeCell ref="T10:T11"/>
    <mergeCell ref="T38:T39"/>
    <mergeCell ref="D32:D33"/>
    <mergeCell ref="B10:B11"/>
    <mergeCell ref="D10:D11"/>
    <mergeCell ref="B14:B15"/>
    <mergeCell ref="T69:V69"/>
    <mergeCell ref="A75:S75"/>
    <mergeCell ref="B12:B13"/>
    <mergeCell ref="D12:D13"/>
    <mergeCell ref="R12:R13"/>
    <mergeCell ref="T12:T13"/>
    <mergeCell ref="B46:B47"/>
    <mergeCell ref="D46:D47"/>
    <mergeCell ref="R46:R47"/>
    <mergeCell ref="T46:T47"/>
    <mergeCell ref="U46:U47"/>
    <mergeCell ref="V46:V47"/>
    <mergeCell ref="R70:S70"/>
    <mergeCell ref="A69:S69"/>
    <mergeCell ref="D70:E70"/>
    <mergeCell ref="D14:D15"/>
    <mergeCell ref="B20:B21"/>
    <mergeCell ref="D20:D21"/>
    <mergeCell ref="B44:B45"/>
    <mergeCell ref="C44:C45"/>
    <mergeCell ref="D44:D45"/>
    <mergeCell ref="R44:R45"/>
    <mergeCell ref="T44:T45"/>
    <mergeCell ref="U44:U45"/>
    <mergeCell ref="T22:T23"/>
    <mergeCell ref="U22:U23"/>
    <mergeCell ref="V22:V23"/>
    <mergeCell ref="B30:B31"/>
    <mergeCell ref="C30:C31"/>
    <mergeCell ref="A10:A63"/>
    <mergeCell ref="R20:R21"/>
    <mergeCell ref="R38:R39"/>
    <mergeCell ref="R42:R43"/>
    <mergeCell ref="R40:R41"/>
    <mergeCell ref="B40:B41"/>
    <mergeCell ref="D40:D41"/>
    <mergeCell ref="T14:T15"/>
    <mergeCell ref="U14:U15"/>
    <mergeCell ref="D30:D31"/>
    <mergeCell ref="R30:R31"/>
    <mergeCell ref="T30:T31"/>
    <mergeCell ref="U30:U31"/>
    <mergeCell ref="T32:T33"/>
    <mergeCell ref="S10:S63"/>
    <mergeCell ref="V20:V21"/>
    <mergeCell ref="V40:V41"/>
    <mergeCell ref="U40:U41"/>
    <mergeCell ref="U32:U33"/>
    <mergeCell ref="D34:D35"/>
    <mergeCell ref="R34:R35"/>
    <mergeCell ref="T34:T35"/>
    <mergeCell ref="U34:U35"/>
    <mergeCell ref="V34:V35"/>
    <mergeCell ref="V44:V45"/>
    <mergeCell ref="B16:B17"/>
    <mergeCell ref="C16:C17"/>
    <mergeCell ref="D16:D17"/>
    <mergeCell ref="R16:R17"/>
    <mergeCell ref="T16:T17"/>
    <mergeCell ref="U16:U17"/>
    <mergeCell ref="V16:V17"/>
    <mergeCell ref="B18:B19"/>
    <mergeCell ref="C18:C19"/>
    <mergeCell ref="D18:D19"/>
    <mergeCell ref="R18:R19"/>
    <mergeCell ref="T18:T19"/>
    <mergeCell ref="U18:U19"/>
    <mergeCell ref="V18:V19"/>
    <mergeCell ref="B22:B23"/>
    <mergeCell ref="C22:C23"/>
    <mergeCell ref="D22:D23"/>
    <mergeCell ref="R22:R23"/>
    <mergeCell ref="C54:C55"/>
    <mergeCell ref="D54:D55"/>
    <mergeCell ref="R54:R55"/>
    <mergeCell ref="T54:T55"/>
    <mergeCell ref="U54:U55"/>
    <mergeCell ref="V54:V55"/>
    <mergeCell ref="V30:V31"/>
    <mergeCell ref="B48:B49"/>
    <mergeCell ref="C48:C49"/>
    <mergeCell ref="D48:D49"/>
    <mergeCell ref="R48:R49"/>
    <mergeCell ref="T48:T49"/>
    <mergeCell ref="U48:U49"/>
    <mergeCell ref="V48:V49"/>
    <mergeCell ref="B50:B51"/>
    <mergeCell ref="C50:C51"/>
    <mergeCell ref="D50:D51"/>
    <mergeCell ref="R50:R51"/>
    <mergeCell ref="T50:T51"/>
    <mergeCell ref="U50:U51"/>
    <mergeCell ref="V50:V51"/>
    <mergeCell ref="V36:V37"/>
    <mergeCell ref="B34:B35"/>
    <mergeCell ref="C34:C35"/>
    <mergeCell ref="B62:B63"/>
    <mergeCell ref="C62:C63"/>
    <mergeCell ref="D62:D63"/>
    <mergeCell ref="B56:B57"/>
    <mergeCell ref="C56:C57"/>
    <mergeCell ref="D56:D57"/>
    <mergeCell ref="R56:R57"/>
    <mergeCell ref="T56:T57"/>
    <mergeCell ref="U56:U57"/>
    <mergeCell ref="B58:B59"/>
    <mergeCell ref="C58:C59"/>
    <mergeCell ref="D58:D59"/>
    <mergeCell ref="R58:R59"/>
    <mergeCell ref="T58:T59"/>
    <mergeCell ref="U58:U59"/>
    <mergeCell ref="B60:B61"/>
    <mergeCell ref="B24:B25"/>
    <mergeCell ref="C24:C25"/>
    <mergeCell ref="D24:D25"/>
    <mergeCell ref="R24:R25"/>
    <mergeCell ref="T24:T25"/>
    <mergeCell ref="U24:U25"/>
    <mergeCell ref="V24:V25"/>
    <mergeCell ref="C60:C61"/>
    <mergeCell ref="D60:D61"/>
    <mergeCell ref="R60:R61"/>
    <mergeCell ref="T60:T61"/>
    <mergeCell ref="U60:U61"/>
    <mergeCell ref="V60:V61"/>
    <mergeCell ref="V56:V57"/>
    <mergeCell ref="V58:V59"/>
    <mergeCell ref="B52:B53"/>
    <mergeCell ref="C52:C53"/>
    <mergeCell ref="D52:D53"/>
    <mergeCell ref="R52:R53"/>
    <mergeCell ref="T52:T53"/>
    <mergeCell ref="U52:U53"/>
    <mergeCell ref="V52:V53"/>
    <mergeCell ref="B54:B55"/>
    <mergeCell ref="R62:R63"/>
    <mergeCell ref="T62:T63"/>
    <mergeCell ref="U62:U63"/>
    <mergeCell ref="V62:V63"/>
    <mergeCell ref="B26:B27"/>
    <mergeCell ref="C26:C27"/>
    <mergeCell ref="D26:D27"/>
    <mergeCell ref="R26:R27"/>
    <mergeCell ref="T26:T27"/>
    <mergeCell ref="U26:U27"/>
    <mergeCell ref="V26:V27"/>
    <mergeCell ref="B28:B29"/>
    <mergeCell ref="C28:C29"/>
    <mergeCell ref="D28:D29"/>
    <mergeCell ref="R28:R29"/>
    <mergeCell ref="T28:T29"/>
    <mergeCell ref="U28:U29"/>
    <mergeCell ref="V28:V29"/>
    <mergeCell ref="B36:B37"/>
    <mergeCell ref="C36:C37"/>
    <mergeCell ref="D36:D37"/>
    <mergeCell ref="R36:R37"/>
    <mergeCell ref="T36:T37"/>
    <mergeCell ref="U36:U37"/>
  </mergeCells>
  <conditionalFormatting sqref="F10:Q10">
    <cfRule type="cellIs" dxfId="59" priority="112" stopIfTrue="1" operator="between">
      <formula>1</formula>
      <formula>20</formula>
    </cfRule>
  </conditionalFormatting>
  <conditionalFormatting sqref="F11:Q11">
    <cfRule type="cellIs" dxfId="58" priority="253" stopIfTrue="1" operator="between">
      <formula>1</formula>
      <formula>20</formula>
    </cfRule>
  </conditionalFormatting>
  <conditionalFormatting sqref="F12:Q12">
    <cfRule type="cellIs" dxfId="57" priority="177" stopIfTrue="1" operator="between">
      <formula>1</formula>
      <formula>20</formula>
    </cfRule>
  </conditionalFormatting>
  <conditionalFormatting sqref="F13:Q13">
    <cfRule type="cellIs" dxfId="56" priority="176" stopIfTrue="1" operator="between">
      <formula>1</formula>
      <formula>20</formula>
    </cfRule>
  </conditionalFormatting>
  <conditionalFormatting sqref="F14:Q14">
    <cfRule type="cellIs" dxfId="55" priority="280" stopIfTrue="1" operator="between">
      <formula>1</formula>
      <formula>20</formula>
    </cfRule>
  </conditionalFormatting>
  <conditionalFormatting sqref="F15:Q15">
    <cfRule type="cellIs" dxfId="54" priority="252" stopIfTrue="1" operator="between">
      <formula>1</formula>
      <formula>20</formula>
    </cfRule>
  </conditionalFormatting>
  <conditionalFormatting sqref="F16:Q16">
    <cfRule type="cellIs" dxfId="53" priority="122" stopIfTrue="1" operator="between">
      <formula>1</formula>
      <formula>20</formula>
    </cfRule>
  </conditionalFormatting>
  <conditionalFormatting sqref="F17:Q17">
    <cfRule type="cellIs" dxfId="52" priority="121" stopIfTrue="1" operator="between">
      <formula>1</formula>
      <formula>20</formula>
    </cfRule>
  </conditionalFormatting>
  <conditionalFormatting sqref="F18:Q18">
    <cfRule type="cellIs" dxfId="51" priority="117" stopIfTrue="1" operator="between">
      <formula>1</formula>
      <formula>20</formula>
    </cfRule>
  </conditionalFormatting>
  <conditionalFormatting sqref="F19:Q19">
    <cfRule type="cellIs" dxfId="50" priority="116" stopIfTrue="1" operator="between">
      <formula>1</formula>
      <formula>20</formula>
    </cfRule>
  </conditionalFormatting>
  <conditionalFormatting sqref="F20:Q20">
    <cfRule type="cellIs" dxfId="49" priority="279" stopIfTrue="1" operator="between">
      <formula>1</formula>
      <formula>20</formula>
    </cfRule>
  </conditionalFormatting>
  <conditionalFormatting sqref="F21:Q21">
    <cfRule type="cellIs" dxfId="48" priority="251" stopIfTrue="1" operator="between">
      <formula>1</formula>
      <formula>20</formula>
    </cfRule>
  </conditionalFormatting>
  <conditionalFormatting sqref="F22:Q22">
    <cfRule type="cellIs" dxfId="47" priority="105" stopIfTrue="1" operator="between">
      <formula>1</formula>
      <formula>20</formula>
    </cfRule>
  </conditionalFormatting>
  <conditionalFormatting sqref="F23:Q23">
    <cfRule type="cellIs" dxfId="46" priority="104" stopIfTrue="1" operator="between">
      <formula>1</formula>
      <formula>20</formula>
    </cfRule>
  </conditionalFormatting>
  <conditionalFormatting sqref="F24:Q24">
    <cfRule type="cellIs" dxfId="45" priority="60" stopIfTrue="1" operator="between">
      <formula>1</formula>
      <formula>20</formula>
    </cfRule>
  </conditionalFormatting>
  <conditionalFormatting sqref="F25:Q25">
    <cfRule type="cellIs" dxfId="44" priority="59" stopIfTrue="1" operator="between">
      <formula>1</formula>
      <formula>20</formula>
    </cfRule>
  </conditionalFormatting>
  <conditionalFormatting sqref="F26:Q26">
    <cfRule type="cellIs" dxfId="43" priority="40" stopIfTrue="1" operator="between">
      <formula>1</formula>
      <formula>20</formula>
    </cfRule>
  </conditionalFormatting>
  <conditionalFormatting sqref="F27:Q27">
    <cfRule type="cellIs" dxfId="42" priority="39" stopIfTrue="1" operator="between">
      <formula>1</formula>
      <formula>20</formula>
    </cfRule>
  </conditionalFormatting>
  <conditionalFormatting sqref="F28:Q28">
    <cfRule type="cellIs" dxfId="41" priority="35" stopIfTrue="1" operator="between">
      <formula>1</formula>
      <formula>20</formula>
    </cfRule>
  </conditionalFormatting>
  <conditionalFormatting sqref="F29:Q29">
    <cfRule type="cellIs" dxfId="40" priority="34" stopIfTrue="1" operator="between">
      <formula>1</formula>
      <formula>20</formula>
    </cfRule>
  </conditionalFormatting>
  <conditionalFormatting sqref="F30:Q30">
    <cfRule type="cellIs" dxfId="39" priority="100" stopIfTrue="1" operator="between">
      <formula>1</formula>
      <formula>20</formula>
    </cfRule>
  </conditionalFormatting>
  <conditionalFormatting sqref="F31:Q31">
    <cfRule type="cellIs" dxfId="38" priority="99" stopIfTrue="1" operator="between">
      <formula>1</formula>
      <formula>20</formula>
    </cfRule>
  </conditionalFormatting>
  <conditionalFormatting sqref="F32:Q32">
    <cfRule type="cellIs" dxfId="37" priority="9" stopIfTrue="1" operator="between">
      <formula>1</formula>
      <formula>20</formula>
    </cfRule>
  </conditionalFormatting>
  <conditionalFormatting sqref="F33:Q33">
    <cfRule type="cellIs" dxfId="36" priority="8" stopIfTrue="1" operator="between">
      <formula>1</formula>
      <formula>20</formula>
    </cfRule>
  </conditionalFormatting>
  <conditionalFormatting sqref="F34:Q34">
    <cfRule type="cellIs" dxfId="35" priority="19" stopIfTrue="1" operator="between">
      <formula>1</formula>
      <formula>20</formula>
    </cfRule>
  </conditionalFormatting>
  <conditionalFormatting sqref="F35:Q35">
    <cfRule type="cellIs" dxfId="34" priority="18" stopIfTrue="1" operator="between">
      <formula>1</formula>
      <formula>20</formula>
    </cfRule>
  </conditionalFormatting>
  <conditionalFormatting sqref="F36:Q36">
    <cfRule type="cellIs" dxfId="33" priority="24" stopIfTrue="1" operator="between">
      <formula>1</formula>
      <formula>20</formula>
    </cfRule>
  </conditionalFormatting>
  <conditionalFormatting sqref="F37:Q37">
    <cfRule type="cellIs" dxfId="32" priority="23" stopIfTrue="1" operator="between">
      <formula>1</formula>
      <formula>20</formula>
    </cfRule>
  </conditionalFormatting>
  <conditionalFormatting sqref="F38:Q38">
    <cfRule type="cellIs" dxfId="31" priority="278" stopIfTrue="1" operator="between">
      <formula>1</formula>
      <formula>20</formula>
    </cfRule>
  </conditionalFormatting>
  <conditionalFormatting sqref="F39:Q39">
    <cfRule type="cellIs" dxfId="30" priority="250" stopIfTrue="1" operator="between">
      <formula>1</formula>
      <formula>20</formula>
    </cfRule>
  </conditionalFormatting>
  <conditionalFormatting sqref="F40:Q40">
    <cfRule type="cellIs" dxfId="29" priority="25" stopIfTrue="1" operator="between">
      <formula>1</formula>
      <formula>20</formula>
    </cfRule>
  </conditionalFormatting>
  <conditionalFormatting sqref="F41:Q41">
    <cfRule type="cellIs" dxfId="28" priority="29" stopIfTrue="1" operator="between">
      <formula>1</formula>
      <formula>20</formula>
    </cfRule>
  </conditionalFormatting>
  <conditionalFormatting sqref="F42:Q42">
    <cfRule type="cellIs" dxfId="27" priority="277" stopIfTrue="1" operator="between">
      <formula>1</formula>
      <formula>20</formula>
    </cfRule>
  </conditionalFormatting>
  <conditionalFormatting sqref="F43:Q43">
    <cfRule type="cellIs" dxfId="26" priority="249" stopIfTrue="1" operator="between">
      <formula>1</formula>
      <formula>20</formula>
    </cfRule>
  </conditionalFormatting>
  <conditionalFormatting sqref="F44:Q44">
    <cfRule type="cellIs" dxfId="25" priority="127" stopIfTrue="1" operator="between">
      <formula>1</formula>
      <formula>20</formula>
    </cfRule>
  </conditionalFormatting>
  <conditionalFormatting sqref="F45:Q45">
    <cfRule type="cellIs" dxfId="24" priority="126" stopIfTrue="1" operator="between">
      <formula>1</formula>
      <formula>20</formula>
    </cfRule>
  </conditionalFormatting>
  <conditionalFormatting sqref="F46:Q46">
    <cfRule type="cellIs" dxfId="23" priority="162" stopIfTrue="1" operator="between">
      <formula>1</formula>
      <formula>20</formula>
    </cfRule>
  </conditionalFormatting>
  <conditionalFormatting sqref="F47:Q47">
    <cfRule type="cellIs" dxfId="22" priority="161" stopIfTrue="1" operator="between">
      <formula>1</formula>
      <formula>20</formula>
    </cfRule>
  </conditionalFormatting>
  <conditionalFormatting sqref="F48:Q48">
    <cfRule type="cellIs" dxfId="21" priority="95" stopIfTrue="1" operator="between">
      <formula>1</formula>
      <formula>20</formula>
    </cfRule>
  </conditionalFormatting>
  <conditionalFormatting sqref="F49:Q49">
    <cfRule type="cellIs" dxfId="20" priority="94" stopIfTrue="1" operator="between">
      <formula>1</formula>
      <formula>20</formula>
    </cfRule>
  </conditionalFormatting>
  <conditionalFormatting sqref="F50:Q50">
    <cfRule type="cellIs" dxfId="19" priority="90" stopIfTrue="1" operator="between">
      <formula>1</formula>
      <formula>20</formula>
    </cfRule>
  </conditionalFormatting>
  <conditionalFormatting sqref="F51:Q51">
    <cfRule type="cellIs" dxfId="18" priority="89" stopIfTrue="1" operator="between">
      <formula>1</formula>
      <formula>20</formula>
    </cfRule>
  </conditionalFormatting>
  <conditionalFormatting sqref="F52:Q52">
    <cfRule type="cellIs" dxfId="17" priority="85" stopIfTrue="1" operator="between">
      <formula>1</formula>
      <formula>20</formula>
    </cfRule>
  </conditionalFormatting>
  <conditionalFormatting sqref="F53:Q53">
    <cfRule type="cellIs" dxfId="16" priority="84" stopIfTrue="1" operator="between">
      <formula>1</formula>
      <formula>20</formula>
    </cfRule>
  </conditionalFormatting>
  <conditionalFormatting sqref="F54:Q54">
    <cfRule type="cellIs" dxfId="15" priority="80" stopIfTrue="1" operator="between">
      <formula>1</formula>
      <formula>20</formula>
    </cfRule>
  </conditionalFormatting>
  <conditionalFormatting sqref="F55:Q55">
    <cfRule type="cellIs" dxfId="14" priority="79" stopIfTrue="1" operator="between">
      <formula>1</formula>
      <formula>20</formula>
    </cfRule>
  </conditionalFormatting>
  <conditionalFormatting sqref="F56:Q56">
    <cfRule type="cellIs" dxfId="13" priority="75" stopIfTrue="1" operator="between">
      <formula>1</formula>
      <formula>20</formula>
    </cfRule>
  </conditionalFormatting>
  <conditionalFormatting sqref="F57:Q57">
    <cfRule type="cellIs" dxfId="12" priority="74" stopIfTrue="1" operator="between">
      <formula>1</formula>
      <formula>20</formula>
    </cfRule>
  </conditionalFormatting>
  <conditionalFormatting sqref="F58:Q58">
    <cfRule type="cellIs" dxfId="11" priority="70" stopIfTrue="1" operator="between">
      <formula>1</formula>
      <formula>20</formula>
    </cfRule>
  </conditionalFormatting>
  <conditionalFormatting sqref="F59:Q59">
    <cfRule type="cellIs" dxfId="10" priority="69" stopIfTrue="1" operator="between">
      <formula>1</formula>
      <formula>20</formula>
    </cfRule>
  </conditionalFormatting>
  <conditionalFormatting sqref="F60:Q60">
    <cfRule type="cellIs" dxfId="9" priority="45" stopIfTrue="1" operator="between">
      <formula>1</formula>
      <formula>20</formula>
    </cfRule>
  </conditionalFormatting>
  <conditionalFormatting sqref="F61:Q61">
    <cfRule type="cellIs" dxfId="8" priority="44" stopIfTrue="1" operator="between">
      <formula>1</formula>
      <formula>20</formula>
    </cfRule>
  </conditionalFormatting>
  <conditionalFormatting sqref="F62:Q62">
    <cfRule type="cellIs" dxfId="7" priority="50" stopIfTrue="1" operator="between">
      <formula>1</formula>
      <formula>20</formula>
    </cfRule>
  </conditionalFormatting>
  <conditionalFormatting sqref="F63:Q63 F65:Q65">
    <cfRule type="cellIs" dxfId="6" priority="49" stopIfTrue="1" operator="between">
      <formula>1</formula>
      <formula>20</formula>
    </cfRule>
  </conditionalFormatting>
  <conditionalFormatting sqref="S10:S65">
    <cfRule type="cellIs" dxfId="5" priority="5" stopIfTrue="1" operator="greaterThan">
      <formula>0.7</formula>
    </cfRule>
    <cfRule type="cellIs" dxfId="4" priority="6" stopIfTrue="1" operator="between">
      <formula>0.69</formula>
      <formula>0.45</formula>
    </cfRule>
    <cfRule type="cellIs" dxfId="3" priority="7" stopIfTrue="1" operator="between">
      <formula>0</formula>
      <formula>0.44</formula>
    </cfRule>
  </conditionalFormatting>
  <conditionalFormatting sqref="F64:Q64">
    <cfRule type="cellIs" dxfId="0" priority="1" stopIfTrue="1" operator="between">
      <formula>1</formula>
      <formula>20</formula>
    </cfRule>
  </conditionalFormatting>
  <printOptions horizontalCentered="1"/>
  <pageMargins left="0.39370078740157483" right="0.39370078740157483" top="0.59055118110236227" bottom="0.59055118110236227" header="0" footer="0"/>
  <pageSetup scale="49" fitToHeight="0" orientation="landscape" r:id="rId1"/>
  <headerFooter alignWithMargins="0">
    <oddFooter>&amp;R&amp;8&amp;P/&amp;N</oddFooter>
  </headerFooter>
  <ignoredErrors>
    <ignoredError sqref="R10:S10 R14 R20 R38 R42 F67:P67 Q67:R67 R46 R12 R16 R44 R18 R22 R30 R48 R50 R52 R54 R56 R58 R24 R62 R60 R28 R26 R40 R36 R32 R34 R66 G6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0D32-954A-164C-8BDF-A04969167B89}">
  <dimension ref="C24:D24"/>
  <sheetViews>
    <sheetView workbookViewId="0">
      <selection activeCell="C24" sqref="C24:D24"/>
    </sheetView>
  </sheetViews>
  <sheetFormatPr baseColWidth="10" defaultRowHeight="13" x14ac:dyDescent="0.15"/>
  <sheetData>
    <row r="24" spans="3:4" ht="113" thickBot="1" x14ac:dyDescent="0.2">
      <c r="C24" s="185" t="s">
        <v>104</v>
      </c>
      <c r="D24" s="18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Mejora SST</vt:lpstr>
      <vt:lpstr>Hoja1</vt:lpstr>
      <vt:lpstr>'Plan de Mejora SST'!Área_de_impresión</vt:lpstr>
      <vt:lpstr>'Plan de Mejora SST'!Títulos_a_imprimir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SSECAM CONSULTORES SAS;RICARDO ABSALON BERNAL</dc:creator>
  <cp:lastModifiedBy>Diana Guerrero</cp:lastModifiedBy>
  <cp:lastPrinted>2023-01-31T16:21:11Z</cp:lastPrinted>
  <dcterms:created xsi:type="dcterms:W3CDTF">2008-10-02T15:12:04Z</dcterms:created>
  <dcterms:modified xsi:type="dcterms:W3CDTF">2024-01-31T21:36:19Z</dcterms:modified>
</cp:coreProperties>
</file>