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alpha\calidad\Procesos Telemedellín\1. Direccionamiento Estratégico\Información estratégica (Plan Anticorrupción)\ANTICORRUPCIÓN 2024\"/>
    </mc:Choice>
  </mc:AlternateContent>
  <bookViews>
    <workbookView xWindow="-20610" yWindow="-120" windowWidth="20730" windowHeight="11040" activeTab="1"/>
  </bookViews>
  <sheets>
    <sheet name="Plan 2023" sheetId="8" r:id="rId1"/>
    <sheet name="Plan 2024" sheetId="4" r:id="rId2"/>
    <sheet name="Hoja1" sheetId="9" r:id="rId3"/>
    <sheet name="Plan 2025" sheetId="10" state="hidden" r:id="rId4"/>
    <sheet name="Riesgos de Procesos" sheetId="6" state="hidden" r:id="rId5"/>
  </sheets>
  <definedNames>
    <definedName name="_xlnm._FilterDatabase" localSheetId="0" hidden="1">'Plan 2023'!$A$5:$H$35</definedName>
    <definedName name="_xlnm._FilterDatabase" localSheetId="1" hidden="1">'Plan 2024'!$A$5:$I$32</definedName>
    <definedName name="_xlnm._FilterDatabase" localSheetId="3" hidden="1">'Plan 2025'!$A$5:$I$35</definedName>
    <definedName name="_xlnm._FilterDatabase" localSheetId="4" hidden="1">'Riesgos de Procesos'!$A$1:$C$37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4" i="10" l="1"/>
  <c r="H34" i="10" s="1"/>
  <c r="D7" i="9" l="1"/>
  <c r="I7" i="9" s="1"/>
  <c r="D8" i="9"/>
  <c r="I8" i="9" s="1"/>
  <c r="D6" i="9"/>
  <c r="I6" i="9" s="1"/>
  <c r="F31" i="4"/>
  <c r="D9" i="9" l="1"/>
  <c r="F34" i="8"/>
  <c r="H34" i="8" s="1"/>
  <c r="H31" i="4"/>
  <c r="E9" i="9" l="1"/>
  <c r="J9" i="9" s="1"/>
  <c r="I9" i="9"/>
  <c r="E7" i="9"/>
  <c r="J7" i="9" s="1"/>
  <c r="E8" i="9"/>
  <c r="J8" i="9" s="1"/>
  <c r="E6" i="9"/>
  <c r="J6" i="9" s="1"/>
  <c r="C40" i="6"/>
  <c r="C37" i="6"/>
  <c r="J14" i="9" l="1"/>
</calcChain>
</file>

<file path=xl/sharedStrings.xml><?xml version="1.0" encoding="utf-8"?>
<sst xmlns="http://schemas.openxmlformats.org/spreadsheetml/2006/main" count="585" uniqueCount="256">
  <si>
    <t>Componente</t>
  </si>
  <si>
    <t>Actividad Programadas</t>
  </si>
  <si>
    <t>Meta o producto</t>
  </si>
  <si>
    <t xml:space="preserve">Responsable </t>
  </si>
  <si>
    <t>Gestión del Riesgo de Corrupción</t>
  </si>
  <si>
    <t>Dirección de Planeación</t>
  </si>
  <si>
    <t>Oficina de Control Interno</t>
  </si>
  <si>
    <t>Racionalización de Tramites</t>
  </si>
  <si>
    <t>Rendición de Cuentas</t>
  </si>
  <si>
    <t>Generación de datos y contenidos sobre la gestión, el resultado y cumplimiento de metas</t>
  </si>
  <si>
    <t>Publicar información relacionada con los resultados y avances de la gestión institucional</t>
  </si>
  <si>
    <t>Dirección de Planeación
Dirección de Comunicaciones</t>
  </si>
  <si>
    <t>Servicio al Ciudadano</t>
  </si>
  <si>
    <t>Transparencia y Acceso a la Información</t>
  </si>
  <si>
    <t>Realizar diagnostico de la información institucional registrada en el enlace de transparencia y acceso a la información frente a la normativa vigente.</t>
  </si>
  <si>
    <t>Diagnóstico realizado</t>
  </si>
  <si>
    <t>Dirección de Planeación
Secretaria General</t>
  </si>
  <si>
    <t>Actualizar la información institucional registrada en el enlace de transparencia y acceso a la información frente a la normativa vigente.</t>
  </si>
  <si>
    <t>Revisar y actualizar el Índice de Información Clasificada y Reservada</t>
  </si>
  <si>
    <t>Índice de información clasificada y reservada actualizado</t>
  </si>
  <si>
    <t>Revisar y actualizar el esquema de publicación de información</t>
  </si>
  <si>
    <t>Realizar un diagnóstico de los portales del Canal en materia de accesibilidad web.</t>
  </si>
  <si>
    <t>1 diagnóstico de accesibilidad web elaborado</t>
  </si>
  <si>
    <t>Falta de liquidez</t>
  </si>
  <si>
    <t>Decisiones políticas</t>
  </si>
  <si>
    <t>Incumplimiento a la parte interesada</t>
  </si>
  <si>
    <t>Demandas o sanciones legales</t>
  </si>
  <si>
    <t>Pérdida o daño del material audiovisual</t>
  </si>
  <si>
    <t>Información de carácter comercial  al aire</t>
  </si>
  <si>
    <t>Producciones con baja calidad</t>
  </si>
  <si>
    <t>* Incumplimiento al tercero
* Producto deficiente</t>
  </si>
  <si>
    <t>Incumplimiento a terceros</t>
  </si>
  <si>
    <t xml:space="preserve">Ausencia de señal </t>
  </si>
  <si>
    <t>Pérdida de la información</t>
  </si>
  <si>
    <t>Pérdida de la conectividad</t>
  </si>
  <si>
    <t>Obsolecencia tecnológica</t>
  </si>
  <si>
    <t>Falta del fluido eléctrico</t>
  </si>
  <si>
    <t>No contar con el persona idóneo</t>
  </si>
  <si>
    <t>Incumplimiento normativo</t>
  </si>
  <si>
    <t>No contar con el personal capacitado a las necesidades de Telemedellín</t>
  </si>
  <si>
    <t>Matreialización de riesgo psicosocial</t>
  </si>
  <si>
    <t>Gestión Humana</t>
  </si>
  <si>
    <t>Medidas de control (Demanda)</t>
  </si>
  <si>
    <t>Gestión Juridica</t>
  </si>
  <si>
    <t>Incumplimiento a las partes interesadas</t>
  </si>
  <si>
    <t>Déficit presupuestal</t>
  </si>
  <si>
    <t>Pérdida de inventario</t>
  </si>
  <si>
    <t>No cobertura de aseguradoras</t>
  </si>
  <si>
    <t>Inseguridad del edificio</t>
  </si>
  <si>
    <t>Fallas en la operación del edificio</t>
  </si>
  <si>
    <t>Gestión Administrativa</t>
  </si>
  <si>
    <t>Información institucional poco clara y/o inoportuna.</t>
  </si>
  <si>
    <t>Evaluación</t>
  </si>
  <si>
    <t>Proceso</t>
  </si>
  <si>
    <t>Riesgo</t>
  </si>
  <si>
    <t>Cantidad</t>
  </si>
  <si>
    <t>Total</t>
  </si>
  <si>
    <t>Direccionamiento Estrategico</t>
  </si>
  <si>
    <t>Gestión de Programación</t>
  </si>
  <si>
    <t>Gestión de Producción</t>
  </si>
  <si>
    <t>Gestión Agencia y Central de Medios</t>
  </si>
  <si>
    <t>Gestión Tecnica</t>
  </si>
  <si>
    <t>Pérdida de credibilidad</t>
  </si>
  <si>
    <t>Incumplimiento a partes interesadas (externos e internos)</t>
  </si>
  <si>
    <t>Incumplimiento por parte de los clientes en el pago de servicios vendidos</t>
  </si>
  <si>
    <t>Incumplimiento de las metas de ingresos por servicios de pauta</t>
  </si>
  <si>
    <t>Gestión Comunicaciones</t>
  </si>
  <si>
    <t>Deserción e improductividad laboral</t>
  </si>
  <si>
    <t>Incumplimiento normativo
Enfermedades y /o accidentes laborales</t>
  </si>
  <si>
    <t>Fecha Prevista</t>
  </si>
  <si>
    <t>PLAN ANTICORRUPCIÓN Y DE ATENCIÓN AL CIUDADANO</t>
  </si>
  <si>
    <t>Información actualizada en la página web transparencia.telemedellin, redes sociales y programación diaria.</t>
  </si>
  <si>
    <t>Dirección de Comunicaciones
Dirección de Planeación</t>
  </si>
  <si>
    <t>Comité de Dirección
Dirección de Comunicaciones</t>
  </si>
  <si>
    <t>Dirección de Planeación
Dirección de Comunicaciones
Dirección de Programación</t>
  </si>
  <si>
    <t>Ejercicio de rendición de cuentas</t>
  </si>
  <si>
    <t>Socialización y apropiación del trámite</t>
  </si>
  <si>
    <t>Difusión y apropiación de la racionalización del trámite de facturación a los servidores públicos responsables.</t>
  </si>
  <si>
    <t>Seguimiento al uso plataforma de Facturación Electrónica y Física de Telemedellín</t>
  </si>
  <si>
    <t>Seguimiento a la implementación de las acciones de racionalización</t>
  </si>
  <si>
    <t>Reporte de monitoreo a las acciones y controles de los riesgos.</t>
  </si>
  <si>
    <t>Documento de caracterización.</t>
  </si>
  <si>
    <t>Implementar la política de protección de datos.</t>
  </si>
  <si>
    <t>Enlace de transparencia y acceso a la información del sitio web del Canal con la información actualizada.</t>
  </si>
  <si>
    <t>Esquema de publicación de información actualizado.</t>
  </si>
  <si>
    <t>Revisión de los instrumentos de gestión documental</t>
  </si>
  <si>
    <t>Tablas de Retención Documental, Cuadros de Clasificación Documental y Tablas de Valoración Documental Actualizados.</t>
  </si>
  <si>
    <t>Aplicar, analizar y retroalimentar por medio de informes de verificación y calidad del servicio.</t>
  </si>
  <si>
    <t>Informe mensual de las encuestas de satisfacción de PQR</t>
  </si>
  <si>
    <t>TELEMEDELLÍN</t>
  </si>
  <si>
    <t>TOTAL</t>
  </si>
  <si>
    <t>AVANCE</t>
  </si>
  <si>
    <t>% AVANCE</t>
  </si>
  <si>
    <t xml:space="preserve">Riesgos de corrupción publicado </t>
  </si>
  <si>
    <t xml:space="preserve">Socializar la politicas de riesgos </t>
  </si>
  <si>
    <t xml:space="preserve">Campaña de socialización efectuada </t>
  </si>
  <si>
    <t>Monitorear el cumplimiento de las acciones propuestas para la administración de riesgos</t>
  </si>
  <si>
    <t xml:space="preserve">Análisis del Procedimiento hoja de vida y bienes y rentas en el SIGEP </t>
  </si>
  <si>
    <t xml:space="preserve">Obligación legal de que todos los servidores públicos y contratistas tengan actualizada y publicada la hoja de vida y certificado de bienes y rentas. </t>
  </si>
  <si>
    <t xml:space="preserve">Flujos de trabajo asociados a los procesos institucionales en los cuales intervienen mas de 2 dependencias y surten diferentes pasos. </t>
  </si>
  <si>
    <t>Adelantar espacios de participación mediante grupos focales o medición de expectativas durante la elaboración de documentos técnicos o nejoramiento de politicas y herramientas</t>
  </si>
  <si>
    <t>Comité de Gerencia</t>
  </si>
  <si>
    <t>Ejercicio de evaluación para identificar necesidades de información</t>
  </si>
  <si>
    <t>Actualizar, racionalizar y optimizar los procedimientos internos dirigidos a los ciudadanos</t>
  </si>
  <si>
    <t>Realizar la caracterización de los grupos de interés</t>
  </si>
  <si>
    <t>Dirección de Planeación
Comité de Gerencia</t>
  </si>
  <si>
    <t>Dirección Administrativa y Financiera
Grupo de Gestión Administrativa y Documental
Dirección Técnica</t>
  </si>
  <si>
    <t>Dirección Administrativa y Financiera</t>
  </si>
  <si>
    <t xml:space="preserve">Análisis de los procedimientos internos para reducir pasos y automatizar los prioritarios </t>
  </si>
  <si>
    <t>Se actualizan y se realiza el seguimiento a los riesgos de corrupción identificados en Telemedellín para su operación</t>
  </si>
  <si>
    <t>Dirección Administrativa y Financiera
Dirección de Planeación</t>
  </si>
  <si>
    <t xml:space="preserve">Dentro de los temas que se trataron en el Comité Institucional de Desarrollo Administrativo, la entidad tiene en cuenta el mapa de riesgos de corrupción </t>
  </si>
  <si>
    <t>Dentro de los componentes de política incluidos en el Plan de Acción Anual, la entidad tiene en cuenta el mapa de riesgos de corrupción</t>
  </si>
  <si>
    <t>Dentro de  los componentes del Plan Anticorrupción y de Atención al Ciudadano que la Entidad publicó en su sitio web oficial, se encuentra el mapa de riesgos de corrupción y las medidas para mitigarlos</t>
  </si>
  <si>
    <t>La Entidad publica en su sitio web oficial, en la sección de Transparencia y acceso a información, el plan anti-corrupción y de servicio al ciudadano junto con el informe de seguimiento al Plan Anticorrupción y de Atención al Ciudadano</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</si>
  <si>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</si>
  <si>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</si>
  <si>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 xml:space="preserve">Seguimiento al mapa de riesgos de corrupción </t>
  </si>
  <si>
    <t xml:space="preserve">Construcción mapa de riesgos de corrupción </t>
  </si>
  <si>
    <t xml:space="preserve">Plan de anticorrupción publicado </t>
  </si>
  <si>
    <t>La entidad no presenta actos de corrupción en ninguna de sus formas</t>
  </si>
  <si>
    <t xml:space="preserve">El seguimiento al Plan Anticorrupción y de Atención al Ciudadano fue realizado por los encargados del proceso y en los tiempos establecidos </t>
  </si>
  <si>
    <t>Informe de seguimiento al Plan Anticorrupción.</t>
  </si>
  <si>
    <t xml:space="preserve">Integridad </t>
  </si>
  <si>
    <t>Dirección de G. Humana</t>
  </si>
  <si>
    <t>Planeación riesgos de corrupción</t>
  </si>
  <si>
    <t>Plan de acción incluir seguimiento al plan anticorrupción</t>
  </si>
  <si>
    <t>Publicación anual  Informe de cierre de gestión (2021)</t>
  </si>
  <si>
    <t>Participación de grupos focales en la planeación de la rendición de cuentas</t>
  </si>
  <si>
    <t>Mejorar procedimientos que tienen falencia en el sistema de PQR</t>
  </si>
  <si>
    <t>Comité de Gerencia
Dirección de Planeación</t>
  </si>
  <si>
    <t>Dirección de Relaciones Corporativas</t>
  </si>
  <si>
    <t>Gestión Humana y Secretaría General</t>
  </si>
  <si>
    <t>Dirección de Planeación
Secretaría General</t>
  </si>
  <si>
    <t>Actualizar registro en el programa de Protección de Datos Personales en el Registro Nacional de Base de Datos</t>
  </si>
  <si>
    <t>Comité de Dirección
Secretaría General</t>
  </si>
  <si>
    <t>Se han publicado la información mensual de acuerdo al orden de documentos a publicar en el año</t>
  </si>
  <si>
    <t>Se publican mensualmente en los primeros días del mes el informe de las PQR recibidas y respondidas</t>
  </si>
  <si>
    <t>Se realiza una revisión de la información institucional por parte del Coordinador de Proyectos de Telemedellín, el cual identifico documentos e imágenes desactualizadas, para lo cual se realizaron las respectivas modificaciones como en el tema de los contactos de los directores del canal.</t>
  </si>
  <si>
    <t>Se realiza el diagnóstico por medio del ITA, el cual contiene 100 preguntas respecto a accesibilidad, información y contenido de las páginas de Telemedellín, tanto telemedellin.tv como de transparencia.telemedellin.tv</t>
  </si>
  <si>
    <t xml:space="preserve">Desde Gestión Humana se realiza la socialización de la política de Integridad de Telemedellín por medio del correo electrónico a todo el canal y a través de las pantallas </t>
  </si>
  <si>
    <t>Se realiza la creación de nuevos modos de solicitud de PQR que no estaban definidas y dejaban a varios grupos de interés sin el instrumento para realizar sus solicitudes</t>
  </si>
  <si>
    <t>Se realiza el seguimiento por parte de la oficina de Control Interno respecto a las acciones que la entidad está realizando para anticorrupción, para lo cual elabora un informe que es subido a la página de transparencia.</t>
  </si>
  <si>
    <t>Se realiza la socialización del documento equivalente que se está manejando para este nuevo periodo, para el cual se eliminó el estandar y se paso un formato sugerido, ya que las personas pueden crearlo como deseen. Igualmente se les dice que pueden enviar los documentos escaneados al correo de facturacionfisica@telemedellin.tv</t>
  </si>
  <si>
    <t>Se realiza el seguimiento de la plataforma administrativa y gestión documental respecto al funcionamiento en la recepción de las facturas, haciendo unas mejoras en los flujos y en la seguridad de la información.
Se mejoran funcionalidades por medio de la empresa Renotech a las plataformas para su funcionamiento óptimo.</t>
  </si>
  <si>
    <t>Se tienen actualizadas las hojas de vida de los funcionarios de planta de la entidad en el SIGEP con los respectivos certificados.</t>
  </si>
  <si>
    <t>En el marco de Transformación Digital se realiza la automatización y digitalización de los procesos que se encontraron con mayor retraso y uso de papel, para lo cual se implementan herramientas ofimáticas para la mejora de todos estos como lo es la Plataforma de Solicitud de Recursos de Producción</t>
  </si>
  <si>
    <t>Se realiza la publicación del informe de gestión de Telemedellín 2021 liderado por el área de gerencia y se publica en la página de transparencia.</t>
  </si>
  <si>
    <t>Se realiza la actualización de la información clasificada y reservada de Telemedellín teniendo en cuenta las nuevas bases de datos que se han ido creando.</t>
  </si>
  <si>
    <t>Se tiene actualizada la información tanto a nivel informativo de la entidad y sus empleados, como todos los informes que por normatividad tienen que estar publicados.</t>
  </si>
  <si>
    <t>Se revisa el esquema de publicación que en su mayor parte es con base a la normatividad y los tiempos.</t>
  </si>
  <si>
    <t>Se realiza el levantamiento de la información de los documentos que generan cada una de las áreas, se estructuran los formatos para las tablas de retención. Igualmente se realiza la aprobación por parte del comité de gestión y desempeño el aval sobre el ejercicio de tablas de retención.</t>
  </si>
  <si>
    <t>Se realiza la publicación de los riesgos de corrupción en conjunto al plan anticorrupción en la página de transparencia.telemedellin.tv</t>
  </si>
  <si>
    <t>Se realiza el seguimiento a los riesgos de corrupción de la entidad</t>
  </si>
  <si>
    <t>Se realiza monitoreo en conjunto con Control Interno de la acciones y los riesgos</t>
  </si>
  <si>
    <t>Se reporta a la superintendencia de industria y comercio la protección de base de datos con las que cuenta Telemedellín y clasificadas desde el medio en que fue capturada la información</t>
  </si>
  <si>
    <t>Diciembre de 2023</t>
  </si>
  <si>
    <t>Enero de 2023</t>
  </si>
  <si>
    <t>Se publica el 25 de enero el plan anticorrupción de Telemedellín para la vigencia 2023 en la página www.transparencia.telemedellin.tv</t>
  </si>
  <si>
    <t>Octubre de 2023</t>
  </si>
  <si>
    <t>Septiembre de 2023
Diciembre de 2023</t>
  </si>
  <si>
    <t>Febrero de 2023
Diciembre de 2023</t>
  </si>
  <si>
    <t>Septiembre de 2023
Diciembre 31 de 2023</t>
  </si>
  <si>
    <t>Agosto 31 de 2023
Diciembre 31 de 2023</t>
  </si>
  <si>
    <t>Enero de 2023
Diciembre de 2023</t>
  </si>
  <si>
    <t>En el plan de acción del área de Planeación se incluye un indicador especificamente para el seguimiento del Plan Anticorrupción con una meta establecida para el 2023.</t>
  </si>
  <si>
    <t>Abril de 2023</t>
  </si>
  <si>
    <t>Junio de 2023</t>
  </si>
  <si>
    <t>Julio de 2023</t>
  </si>
  <si>
    <t>De Enero a Diciembre de 2023</t>
  </si>
  <si>
    <t>Noviembre de 2023</t>
  </si>
  <si>
    <t>Se realiza la rendición de cuentas del 2023 por parte del Gerente Juan David Usuga donde se mencionaron los principales logros de la entidad en el año</t>
  </si>
  <si>
    <t>Febrero de 2023</t>
  </si>
  <si>
    <t>Canal de denuncia de hechos de corrupción</t>
  </si>
  <si>
    <t>Unidad de reacción inmediata por hechos de corrupción</t>
  </si>
  <si>
    <t>Declaración de conflictos de interes</t>
  </si>
  <si>
    <t>Capacitación Curso integridad, transparencia y lucha anticorrupción</t>
  </si>
  <si>
    <t>VIGENCIA 2024</t>
  </si>
  <si>
    <t>Nueva actividad</t>
  </si>
  <si>
    <t>Revisión y actualización del mapa de riesgos de corrupción de la entidad mediante un proceso participativo con invitación a ciudadanos, usuarios o grupos de interés  y responsables de los procesos de la Entidad junto con sus equipos de trabajo.</t>
  </si>
  <si>
    <t>Publicación del mapa de riesgos de corrupción y las medidas para mitigarlos en el sitio web de la entidad</t>
  </si>
  <si>
    <t>OBSERVACIÓN (Informe  de seguimiento)</t>
  </si>
  <si>
    <t>Socializar el plan anticorrupción, y mapa de riesgos de corrupción de la entidad, y tenerlo disponible para el acceso de los colaboradores de la entidad.</t>
  </si>
  <si>
    <t>La entidad no presentará actos de corrupción en ninguna de sus formas</t>
  </si>
  <si>
    <t>La entidad hace monitoreo y seguimiento al Mapa de Riesgos de Corrupción en el tiempo prudente establecido</t>
  </si>
  <si>
    <t xml:space="preserve">Dentro de los temas que se trataron en el Comité XXXXXXXXXXXXXXXXX, la entidad tiene en cuenta el mapa de riesgos de corrupción </t>
  </si>
  <si>
    <t>Dentro de los componentes de política incluidos en el Plan de Acción Anual, la entidad tiene en cuenta el mapa de riesgos de corrupción y el plan anticorrupción</t>
  </si>
  <si>
    <t xml:space="preserve">Obligación legal de que todos los servidores públicos  tengan actualizada y publicada la hoja de vida y certificado de bienes y rentas. </t>
  </si>
  <si>
    <t xml:space="preserve">Que tramites tenemos en TM, facturación, copias, PQR, </t>
  </si>
  <si>
    <t>Seguimiento a los flujos de trabajo y búsqueda de mejoras y optimizaciones.</t>
  </si>
  <si>
    <t>Ejercicio publico de rendición de cuentas</t>
  </si>
  <si>
    <t>Revisión y actualización de la caracterización de los grupos de interés.</t>
  </si>
  <si>
    <t>Marzo de 2024</t>
  </si>
  <si>
    <t>La Entidad publica en su sitio web oficial, en la sección de Transparencia y acceso a información, el plan anticorrupción y de servicio al ciudadano junto con el informe de seguimiento al Plan Anticorrupción y de Atención al Ciudadano</t>
  </si>
  <si>
    <t>Diciembre de 2024</t>
  </si>
  <si>
    <t>Marzo de 2024
Diciembre de 2024</t>
  </si>
  <si>
    <t>Revisión y difusión de política de Integridad 
Generación canal de denuncia de hechos de corrupción</t>
  </si>
  <si>
    <t>Dirección de G. Humana
Oficina de Control Interno</t>
  </si>
  <si>
    <t>Abril 31 de 2024
Agosto 31 de 2024
Diciembre 31 de 2024</t>
  </si>
  <si>
    <t xml:space="preserve">Dentro de los temas que se trataron en el Comité de gestión y desempeño, la entidad tiene en cuenta el mapa de riesgos de corrupción </t>
  </si>
  <si>
    <t>Socialización plan anticorrupción en el comité de gestión y desempeño</t>
  </si>
  <si>
    <t>Abril de 2024</t>
  </si>
  <si>
    <t>Difusión y apropiación de la racionalización del trámite de facturación a los servidores públicos responsables.
Actualización costos de servicio de copiado de imágenes.</t>
  </si>
  <si>
    <t>Dirección Administrativa y Financiera
Dirección de producción.</t>
  </si>
  <si>
    <t>Junio de 2024</t>
  </si>
  <si>
    <t>Julio de 2024</t>
  </si>
  <si>
    <t>Enero de 2024</t>
  </si>
  <si>
    <t>Publicación anual  Informe de cierre de gestión (2024)</t>
  </si>
  <si>
    <t>De Enero a Diciembre de 2024</t>
  </si>
  <si>
    <t>Revisión y/o actualización, y sociallización de la politica de protección y tratamiento de datos.</t>
  </si>
  <si>
    <t>Noviembre de 2024</t>
  </si>
  <si>
    <t>La entidad revisó, actualizó y publicó el mapa de riesgos de corrupción durante el primer trimestre del año.
Se encuentra publicado en:
https://transparencia.telemedellin.tv/planeacion-gestion-y-control/politica-de-gestion/</t>
  </si>
  <si>
    <t>La entidad revisó, actualizó y publicó el plan anticorrupción antes del 31 de enero de 2024.
Se encuentra publicado en:
https://transparencia.telemedellin.tv/planeacion-gestion-y-control/plan-anticorrupcion-y-de-atencion-al-ciudadano/</t>
  </si>
  <si>
    <t>El  plan anticorrupción está incluido en el plan de acción del canal, y se realizan seguimientos frecuentenemente.</t>
  </si>
  <si>
    <t>Durante el mes de Junio se compartió con las areas y directores la circular de cierre mensual contable y presupuiestal. Además en la reunión de seguimiento a los sistemas de facturaciuón se indicó por parte de la dirección administrativa que todos los tarifarios están revisados y actualizados.</t>
  </si>
  <si>
    <t>El día  21 de junio de 2024, se realizó reunión del equipo de trabajo relacionado con los procesos de facturación. Se indicó que se cumple con el proceso, y se generan actividades de mejoramiento dentro del proceso. El detalle de la reunión reposa en la carpeta de evidencias del plan anticorrupción 2024,</t>
  </si>
  <si>
    <t>El día  20 de junio de 2024, se realizó reunión del equipo de trabajo relacionado con los procesos de atención a la ciudadania, PQRS, y transparencia. Se realizó un balance y se revisaron posibles mejora El detalle de la reunión reposa en la carpeta de evidencias del plan anticorrupción 2024,</t>
  </si>
  <si>
    <t>El día  20 de junio de 2024, se realizó reunión del equipo de trabajo relacionado con los procesos de atención a la ciudadania, PQRS, y transparencia. Se socializó en tema con la Secretaría General, El detalle de la reunión reposa en la carpeta de evidencias del plan anticorrupción 2024.
Pendiente la socialización de la política.</t>
  </si>
  <si>
    <t xml:space="preserve">Para el 2025, incluir temas como: </t>
  </si>
  <si>
    <t>Se realizó el diagnostico y se realizaron las actividades necesarias para los ajustes y mejoras. Ademas, se estableció que aunque la estructura actual no es la misma de la resolución 1519 de 2020, cumple con los requerimientos de esta resolución. El diagnostico puede ser consultado en la carpeta de soportes y evidencias.</t>
  </si>
  <si>
    <t>El día  18 de junio de 2024, se realizó reunión del equipo de trabajo relacionado con administración de los portales Web del canal. Se revisó la normativa y se estableció un plan de trabajo para la realizción del diagnostico. Se determinó como fecha maxima de entrega el 15 de Julio de 2024. El detalle de la reunión reposa en la carpeta de evidencias del plan anticorrupción 2024.
Se adjunta el diagnostico realizado por el area digitial, y los ajustes realizados sobre los portales web.</t>
  </si>
  <si>
    <t>Septiembre: En el mes de Agosto se compartió con los colaboradores la información relacionada. (Ver evidencia)</t>
  </si>
  <si>
    <t>La oficina de Control interno realizó el 16 de mayo de 2024 el seguimiento al cumplimiento de las actividades del plan anticorrupción.
Septiembre: En el mes de septeimbre se realizó el seguimiento, y se publicó en la pagina de transparencia.
Diciembre - Enero:</t>
  </si>
  <si>
    <t>Desde el Area de Gestión Humana se compartio la circular o instructivo para la publicación de bienes y rentas  de empleados de Telemedellín. Se adjunta la evidencia.</t>
  </si>
  <si>
    <t>Actualmente el Canal no cuenta con dichos instrumentos, se solicita ampliación para elaboración, revisión por las diferente instancias, aprobación por parte del Comité Institucional de Gestión y Desempeño, elaboración de Acto Administrativo de Adopción, Publiación en Pagina web para el primer trimestre del 2025.</t>
  </si>
  <si>
    <t>Diciembre: Se han publicado mensualemente los informes de PQRs recibidas, y las evaluaciones recibidas en las encuestras de satisfacción.</t>
  </si>
  <si>
    <t>Diciembre: Se ha generado un acceso directos desde el home de la pagina de telemedellin.tv. Ademas, se ha actualizado frecuentemente los contenidos disponibles en el portal transparencia.telemedellin.tv.</t>
  </si>
  <si>
    <t>Diciembre: Se ha realizado la actualización de contenidos e información en los diferentes espacios de acceso publico. Ademas, se ha actualizado frecuentemente los contenidos disponibles en el portal transparencia.telemedellin.tv.</t>
  </si>
  <si>
    <t>ESTADO</t>
  </si>
  <si>
    <t>Full</t>
  </si>
  <si>
    <t>Parcial</t>
  </si>
  <si>
    <t>Nulo</t>
  </si>
  <si>
    <t>Actividades terminadas</t>
  </si>
  <si>
    <t>Actividades sin avances</t>
  </si>
  <si>
    <t>Actualmente se finzaliza la actualización de la plataforma administrativa de Telemedellín, mejorando la herramienta, optimizando los procesos e incluyendo de manera completa la contratación.</t>
  </si>
  <si>
    <t>Se realiza publicación del informe de gestión 2024 el día 18 de diciembre en el sitio web de transparencia Telemedellín.</t>
  </si>
  <si>
    <t>Formulario independiente o dentro de PQR</t>
  </si>
  <si>
    <t>En reunión del Comité de Gestión y desempeño realizada el 03/12/2024 se socializó el avance de las actividades del Plan Anticorrupción.
Soporte: Acta comité # 7 Comité de Gestión y desempeño 2024 / Carpeta evidencias Plan Anticorrupción 2024</t>
  </si>
  <si>
    <t>El 18 de diciembre se coordinó y ejecutó el proceso de rendición de cuentas 2024, realizando audiencia pública y generando el respectivo informe de gestión.
Soporte: https://transparencia.telemedellin.tv/rendicion-de-cuentas-2024/</t>
  </si>
  <si>
    <t>VIGENCIA 2025</t>
  </si>
  <si>
    <t>Implementación de un canal de denuncias de hechos de corrupción accesible, seguro, anónimo y confiable.</t>
  </si>
  <si>
    <t>Canal de denuncias de hechos de corrupción implementado</t>
  </si>
  <si>
    <t>Implementar procedimiento para la declaración de conflicto de intereses por parte de los funcionarios públicos.</t>
  </si>
  <si>
    <t>Procedimiento para la declaración de conflictos de intereses implementado.</t>
  </si>
  <si>
    <t>Realizar capacitación de integridad, transparencia y lucha anticorrupción a empleados del canal.</t>
  </si>
  <si>
    <t>Mejorar procedimientos que tienen falencia en el sistema de PQRS.</t>
  </si>
  <si>
    <t>Capacitación a empleados en general del canal referente a la integridad, transparencia y lucha anticorrupción.</t>
  </si>
  <si>
    <t>Índice de información clasificada y reservada actualizado.</t>
  </si>
  <si>
    <t>1 diagnóstico de accesibilidad web elaborado.</t>
  </si>
  <si>
    <t>Corte al 31 de diciembre de 2024</t>
  </si>
  <si>
    <t>Se realiza seguimiento al mapa de riesgos de corrupción
Soporte:</t>
  </si>
  <si>
    <t>Se revisó la política de integridad, igualmente se realizó la respectiva difusión. (Solicitar soporte)
Pendiente generación del canal de denuncia de hechos de corrupción</t>
  </si>
  <si>
    <t xml:space="preserve">Plan anticorrupción publicado </t>
  </si>
  <si>
    <t>Las tablas de retención documental y el cuadro de clasificación se encuentran actualizados de acuerdo a la estructura y realidad actual del canal. Fueron aprobadas por el Comité Institucional de Gestión y Desempeño mediante Acta No 03 del 03 de julio de 2024 y enviadas para evaluación y convalidación al Consejo Departamental de Archivos el 12 de julio de 2024. En cuanto a la elaboración de las tablas de valoración documental se requiere ampliación para el segundo semestre del 2025</t>
  </si>
  <si>
    <t>PLAN ANTICORRUPCIÓN 2024</t>
  </si>
  <si>
    <t>Actividades en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</si>
</sst>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21"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sz val="11"/>
      <color theme="1"/>
      <name val="Calibri"/>
      <family val="2"/>
      <scheme val="minor"/>
    </font>
    <font>
      <b/>
      <sz val="12"/>
      <name val="Arial"/>
      <family val="2"/>
    </font>
    <font>
      <sz val="12"/>
      <name val="Arial"/>
      <family val="2"/>
    </font>
    <font>
      <sz val="12"/>
      <color theme="1"/>
      <name val="Calibri"/>
      <family val="2"/>
      <scheme val="minor"/>
    </font>
    <font>
      <sz val="10"/>
      <color indexed="8"/>
      <name val="Arial"/>
      <family val="2"/>
    </font>
    <font>
      <b/>
      <i/>
      <sz val="20"/>
      <color theme="1"/>
      <name val="Arial"/>
      <family val="2"/>
    </font>
    <font>
      <b/>
      <sz val="16"/>
      <color theme="0"/>
      <name val="Arial"/>
      <family val="2"/>
    </font>
    <font>
      <b/>
      <sz val="16"/>
      <color theme="9" tint="-0.249977111117893"/>
      <name val="Arial"/>
      <family val="2"/>
    </font>
    <font>
      <b/>
      <sz val="16"/>
      <name val="Arial"/>
      <family val="2"/>
    </font>
    <font>
      <b/>
      <sz val="11"/>
      <color theme="1"/>
      <name val="Calibri"/>
      <family val="2"/>
      <scheme val="minor"/>
    </font>
    <font>
      <u/>
      <sz val="11"/>
      <color theme="10"/>
      <name val="Calibri"/>
      <family val="2"/>
      <scheme val="minor"/>
    </font>
    <font>
      <u/>
      <sz val="11"/>
      <color theme="11"/>
      <name val="Calibri"/>
      <family val="2"/>
      <scheme val="minor"/>
    </font>
    <font>
      <sz val="12"/>
      <color rgb="FFFF0000"/>
      <name val="Arial"/>
      <family val="2"/>
    </font>
    <font>
      <b/>
      <sz val="11"/>
      <color theme="1"/>
      <name val="Arial"/>
      <family val="2"/>
    </font>
    <font>
      <sz val="11"/>
      <color theme="1"/>
      <name val="Arial"/>
      <family val="2"/>
    </font>
  </fonts>
  <fills count="1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5"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s>
  <cellStyleXfs count="9">
    <xf numFmtId="0" fontId="0" fillId="0" borderId="0"/>
    <xf numFmtId="9" fontId="6" fillId="0" borderId="0" applyFont="0" applyFill="0" applyBorder="0" applyAlignment="0" applyProtection="0"/>
    <xf numFmtId="0" fontId="9" fillId="0" borderId="0"/>
    <xf numFmtId="0" fontId="10" fillId="0" borderId="0"/>
    <xf numFmtId="0" fontId="6"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82">
    <xf numFmtId="0" fontId="0" fillId="0" borderId="0" xfId="0"/>
    <xf numFmtId="0" fontId="4" fillId="0" borderId="0" xfId="0" applyFont="1"/>
    <xf numFmtId="0" fontId="3" fillId="0" borderId="0" xfId="0" applyFont="1"/>
    <xf numFmtId="0" fontId="5" fillId="0" borderId="0" xfId="0" applyFont="1"/>
    <xf numFmtId="0" fontId="2" fillId="0" borderId="0" xfId="0" applyFont="1"/>
    <xf numFmtId="0" fontId="0" fillId="0" borderId="1" xfId="0" applyBorder="1"/>
    <xf numFmtId="0" fontId="15" fillId="8" borderId="1" xfId="0" applyFont="1" applyFill="1"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0" fontId="15" fillId="0" borderId="1" xfId="0" applyFont="1" applyBorder="1"/>
    <xf numFmtId="0" fontId="15" fillId="0" borderId="1" xfId="0" applyFont="1" applyBorder="1" applyAlignment="1">
      <alignment horizontal="center"/>
    </xf>
    <xf numFmtId="0" fontId="0" fillId="0" borderId="1" xfId="0" applyBorder="1" applyAlignment="1">
      <alignment wrapText="1"/>
    </xf>
    <xf numFmtId="10" fontId="0" fillId="0" borderId="0" xfId="1" applyNumberFormat="1" applyFont="1" applyAlignment="1">
      <alignment horizontal="center"/>
    </xf>
    <xf numFmtId="0" fontId="8" fillId="0" borderId="0" xfId="0" applyFont="1" applyFill="1"/>
    <xf numFmtId="0" fontId="12" fillId="7"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7" fillId="10" borderId="1" xfId="0" applyFont="1" applyFill="1" applyBorder="1" applyAlignment="1">
      <alignment horizontal="center"/>
    </xf>
    <xf numFmtId="9" fontId="7" fillId="10" borderId="1" xfId="1" applyFont="1" applyFill="1" applyBorder="1" applyAlignment="1">
      <alignment horizontal="center"/>
    </xf>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left" vertical="center" wrapText="1"/>
    </xf>
    <xf numFmtId="164" fontId="8" fillId="0" borderId="1" xfId="0" applyNumberFormat="1" applyFont="1" applyFill="1" applyBorder="1" applyAlignment="1">
      <alignment horizontal="left" vertical="center"/>
    </xf>
    <xf numFmtId="0" fontId="8" fillId="11" borderId="1" xfId="0" applyFont="1" applyFill="1" applyBorder="1" applyAlignment="1">
      <alignment horizontal="left" vertical="center" wrapText="1"/>
    </xf>
    <xf numFmtId="0" fontId="1" fillId="0" borderId="0" xfId="0" applyFont="1"/>
    <xf numFmtId="0" fontId="14" fillId="11" borderId="1" xfId="0" applyFont="1" applyFill="1" applyBorder="1" applyAlignment="1">
      <alignment horizontal="center" vertical="center" wrapText="1"/>
    </xf>
    <xf numFmtId="164" fontId="8" fillId="12" borderId="1" xfId="0" applyNumberFormat="1" applyFont="1" applyFill="1" applyBorder="1" applyAlignment="1">
      <alignment horizontal="left" vertical="center" wrapText="1"/>
    </xf>
    <xf numFmtId="164" fontId="8" fillId="11" borderId="1" xfId="0" applyNumberFormat="1" applyFont="1" applyFill="1" applyBorder="1" applyAlignment="1">
      <alignment horizontal="left" vertical="center" wrapText="1"/>
    </xf>
    <xf numFmtId="164" fontId="8" fillId="13" borderId="1" xfId="0" applyNumberFormat="1" applyFont="1" applyFill="1" applyBorder="1" applyAlignment="1">
      <alignment horizontal="left" vertical="center" wrapText="1"/>
    </xf>
    <xf numFmtId="0" fontId="1" fillId="5" borderId="1" xfId="0" applyFont="1" applyFill="1" applyBorder="1" applyAlignment="1">
      <alignment horizontal="left" vertical="center" wrapText="1"/>
    </xf>
    <xf numFmtId="9" fontId="0" fillId="0" borderId="0" xfId="1" applyFont="1"/>
    <xf numFmtId="164" fontId="8" fillId="2" borderId="1" xfId="0" applyNumberFormat="1" applyFont="1" applyFill="1" applyBorder="1" applyAlignment="1">
      <alignment horizontal="left" vertical="center" wrapText="1"/>
    </xf>
    <xf numFmtId="0" fontId="4" fillId="14" borderId="0" xfId="0" applyFont="1" applyFill="1"/>
    <xf numFmtId="0" fontId="4" fillId="9" borderId="0" xfId="0" applyFont="1" applyFill="1"/>
    <xf numFmtId="0" fontId="1" fillId="14" borderId="0" xfId="0" applyFont="1" applyFill="1"/>
    <xf numFmtId="0" fontId="4" fillId="9" borderId="0" xfId="0" applyFont="1" applyFill="1" applyAlignment="1">
      <alignment wrapText="1"/>
    </xf>
    <xf numFmtId="0" fontId="1" fillId="9" borderId="0" xfId="0" applyFont="1" applyFill="1"/>
    <xf numFmtId="0" fontId="1" fillId="9" borderId="1" xfId="0" applyFont="1" applyFill="1" applyBorder="1" applyAlignment="1">
      <alignment horizontal="left" vertical="center" wrapText="1"/>
    </xf>
    <xf numFmtId="0" fontId="7" fillId="15" borderId="1" xfId="0" applyFont="1" applyFill="1" applyBorder="1" applyAlignment="1">
      <alignment horizontal="center" vertical="center" wrapText="1"/>
    </xf>
    <xf numFmtId="0" fontId="1" fillId="15" borderId="1" xfId="0" applyFont="1" applyFill="1" applyBorder="1" applyAlignment="1">
      <alignment horizontal="left" vertical="center" wrapText="1"/>
    </xf>
    <xf numFmtId="0" fontId="8" fillId="15" borderId="1" xfId="0" applyFont="1" applyFill="1" applyBorder="1" applyAlignment="1">
      <alignment horizontal="left" vertical="center" wrapText="1"/>
    </xf>
    <xf numFmtId="164" fontId="8" fillId="15" borderId="1" xfId="0" applyNumberFormat="1" applyFont="1" applyFill="1" applyBorder="1" applyAlignment="1">
      <alignment horizontal="left" vertical="center" wrapText="1"/>
    </xf>
    <xf numFmtId="164" fontId="18" fillId="2" borderId="1" xfId="0" applyNumberFormat="1" applyFont="1" applyFill="1" applyBorder="1" applyAlignment="1">
      <alignment horizontal="left" vertical="center" wrapText="1"/>
    </xf>
    <xf numFmtId="0" fontId="4" fillId="13" borderId="0" xfId="0" applyFont="1" applyFill="1" applyAlignment="1">
      <alignment wrapText="1"/>
    </xf>
    <xf numFmtId="2" fontId="7" fillId="3" borderId="1" xfId="0" applyNumberFormat="1" applyFont="1" applyFill="1" applyBorder="1" applyAlignment="1">
      <alignment horizontal="center" vertical="center" wrapText="1"/>
    </xf>
    <xf numFmtId="0" fontId="1" fillId="14" borderId="0" xfId="0" applyFont="1" applyFill="1" applyAlignment="1">
      <alignment wrapText="1"/>
    </xf>
    <xf numFmtId="0" fontId="5" fillId="5" borderId="1" xfId="0" applyFont="1" applyFill="1" applyBorder="1" applyAlignment="1">
      <alignment horizontal="center" vertical="center" textRotation="90"/>
    </xf>
    <xf numFmtId="0" fontId="5" fillId="6" borderId="1" xfId="0" applyFont="1" applyFill="1" applyBorder="1" applyAlignment="1">
      <alignment horizontal="center" vertical="center" textRotation="90"/>
    </xf>
    <xf numFmtId="0" fontId="5" fillId="4" borderId="1" xfId="0" applyFont="1" applyFill="1" applyBorder="1" applyAlignment="1">
      <alignment horizontal="center" vertical="center" textRotation="90"/>
    </xf>
    <xf numFmtId="0" fontId="11" fillId="0" borderId="0" xfId="0" applyFont="1" applyAlignment="1">
      <alignment horizontal="center"/>
    </xf>
    <xf numFmtId="0" fontId="5" fillId="3" borderId="1" xfId="0" applyFont="1" applyFill="1" applyBorder="1" applyAlignment="1">
      <alignment horizontal="center" vertical="center" textRotation="90"/>
    </xf>
    <xf numFmtId="0" fontId="5" fillId="9" borderId="2" xfId="0" applyFont="1" applyFill="1" applyBorder="1" applyAlignment="1">
      <alignment horizontal="center" vertical="center" textRotation="90"/>
    </xf>
    <xf numFmtId="0" fontId="5" fillId="9" borderId="4" xfId="0" applyFont="1" applyFill="1" applyBorder="1" applyAlignment="1">
      <alignment horizontal="center" vertical="center" textRotation="90"/>
    </xf>
    <xf numFmtId="0" fontId="5" fillId="9" borderId="3" xfId="0" applyFont="1" applyFill="1" applyBorder="1" applyAlignment="1">
      <alignment horizontal="center" vertical="center" textRotation="90"/>
    </xf>
    <xf numFmtId="0" fontId="5" fillId="0" borderId="0" xfId="0" applyFont="1" applyAlignment="1">
      <alignment horizontal="center" vertical="center"/>
    </xf>
    <xf numFmtId="0" fontId="5" fillId="4" borderId="2" xfId="0" applyFont="1" applyFill="1" applyBorder="1" applyAlignment="1">
      <alignment horizontal="center" vertical="center" textRotation="90"/>
    </xf>
    <xf numFmtId="0" fontId="5" fillId="4" borderId="4" xfId="0" applyFont="1" applyFill="1" applyBorder="1" applyAlignment="1">
      <alignment horizontal="center" vertical="center" textRotation="90"/>
    </xf>
    <xf numFmtId="0" fontId="5" fillId="4" borderId="3" xfId="0" applyFont="1" applyFill="1" applyBorder="1" applyAlignment="1">
      <alignment horizontal="center" vertical="center" textRotation="90"/>
    </xf>
    <xf numFmtId="164" fontId="8" fillId="16" borderId="1" xfId="0" applyNumberFormat="1" applyFont="1" applyFill="1" applyBorder="1" applyAlignment="1">
      <alignment horizontal="left" vertical="center" wrapText="1"/>
    </xf>
    <xf numFmtId="0" fontId="19" fillId="0" borderId="0" xfId="0" applyFont="1" applyAlignment="1">
      <alignment horizontal="center"/>
    </xf>
    <xf numFmtId="0" fontId="20" fillId="0" borderId="7" xfId="0" applyFont="1" applyBorder="1"/>
    <xf numFmtId="0" fontId="20" fillId="0" borderId="1" xfId="0" applyFont="1" applyBorder="1"/>
    <xf numFmtId="9" fontId="20" fillId="0" borderId="8" xfId="0" applyNumberFormat="1" applyFont="1" applyBorder="1"/>
    <xf numFmtId="0" fontId="20" fillId="0" borderId="13" xfId="0" applyFont="1" applyBorder="1"/>
    <xf numFmtId="0" fontId="20" fillId="0" borderId="3" xfId="0" applyFont="1" applyBorder="1"/>
    <xf numFmtId="9" fontId="20" fillId="0" borderId="14" xfId="0" applyNumberFormat="1" applyFont="1" applyBorder="1"/>
    <xf numFmtId="0" fontId="19" fillId="14" borderId="5" xfId="0" applyFont="1" applyFill="1" applyBorder="1" applyAlignment="1">
      <alignment horizontal="center"/>
    </xf>
    <xf numFmtId="0" fontId="19" fillId="14" borderId="11" xfId="0" applyFont="1" applyFill="1" applyBorder="1" applyAlignment="1">
      <alignment horizontal="center"/>
    </xf>
    <xf numFmtId="0" fontId="19" fillId="14" borderId="6" xfId="0" applyFont="1" applyFill="1" applyBorder="1" applyAlignment="1">
      <alignment horizontal="center"/>
    </xf>
    <xf numFmtId="0" fontId="19" fillId="14" borderId="9" xfId="0" applyFont="1" applyFill="1" applyBorder="1" applyAlignment="1">
      <alignment horizontal="right" vertical="center"/>
    </xf>
    <xf numFmtId="0" fontId="19" fillId="14" borderId="12" xfId="0" applyFont="1" applyFill="1" applyBorder="1"/>
    <xf numFmtId="9" fontId="19" fillId="14" borderId="10" xfId="0" applyNumberFormat="1" applyFont="1" applyFill="1" applyBorder="1"/>
  </cellXfs>
  <cellStyles count="9">
    <cellStyle name="Hipervínculo" xfId="5" builtinId="8" hidden="1"/>
    <cellStyle name="Hipervínculo" xfId="7" builtinId="8" hidden="1"/>
    <cellStyle name="Hipervínculo visitado" xfId="6" builtinId="9" hidden="1"/>
    <cellStyle name="Hipervínculo visitado" xfId="8" builtinId="9" hidden="1"/>
    <cellStyle name="Normal" xfId="0" builtinId="0"/>
    <cellStyle name="Normal 2" xfId="2"/>
    <cellStyle name="Normal 2 2" xfId="3"/>
    <cellStyle name="Normal 2 4"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4A3A-4A66-A92F-AF51F7D4C80E}"/>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4A3A-4A66-A92F-AF51F7D4C80E}"/>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4A3A-4A66-A92F-AF51F7D4C80E}"/>
              </c:ext>
            </c:extLst>
          </c:dPt>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Hoja1!$H$6:$H$8</c:f>
              <c:strCache>
                <c:ptCount val="3"/>
                <c:pt idx="0">
                  <c:v>Actividades terminadas</c:v>
                </c:pt>
                <c:pt idx="1">
                  <c:v>Actividades en ejecución</c:v>
                </c:pt>
                <c:pt idx="2">
                  <c:v>Actividades sin avances</c:v>
                </c:pt>
              </c:strCache>
            </c:strRef>
          </c:cat>
          <c:val>
            <c:numRef>
              <c:f>Hoja1!$J$6:$J$8</c:f>
              <c:numCache>
                <c:formatCode>0%</c:formatCode>
                <c:ptCount val="3"/>
                <c:pt idx="0">
                  <c:v>0.88</c:v>
                </c:pt>
                <c:pt idx="1">
                  <c:v>0.04</c:v>
                </c:pt>
                <c:pt idx="2">
                  <c:v>0.08</c:v>
                </c:pt>
              </c:numCache>
            </c:numRef>
          </c:val>
          <c:extLst>
            <c:ext xmlns:c16="http://schemas.microsoft.com/office/drawing/2014/chart" uri="{C3380CC4-5D6E-409C-BE32-E72D297353CC}">
              <c16:uniqueId val="{00000000-EECE-4E54-B2D6-BC8F2EC74AE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297654</xdr:colOff>
      <xdr:row>0</xdr:row>
      <xdr:rowOff>71438</xdr:rowOff>
    </xdr:from>
    <xdr:to>
      <xdr:col>2</xdr:col>
      <xdr:colOff>1835238</xdr:colOff>
      <xdr:row>2</xdr:row>
      <xdr:rowOff>250031</xdr:rowOff>
    </xdr:to>
    <xdr:pic>
      <xdr:nvPicPr>
        <xdr:cNvPr id="2" name="Imagen 2">
          <a:extLst>
            <a:ext uri="{FF2B5EF4-FFF2-40B4-BE49-F238E27FC236}">
              <a16:creationId xmlns:a16="http://schemas.microsoft.com/office/drawing/2014/main" id="{8C7EC68F-1B6E-477B-AC21-AF1A154AE7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6854" y="71438"/>
          <a:ext cx="2004309" cy="826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297654</xdr:colOff>
      <xdr:row>0</xdr:row>
      <xdr:rowOff>71438</xdr:rowOff>
    </xdr:from>
    <xdr:to>
      <xdr:col>2</xdr:col>
      <xdr:colOff>1835238</xdr:colOff>
      <xdr:row>2</xdr:row>
      <xdr:rowOff>250031</xdr:rowOff>
    </xdr:to>
    <xdr:pic>
      <xdr:nvPicPr>
        <xdr:cNvPr id="2" name="Imagen 2">
          <a:extLst>
            <a:ext uri="{FF2B5EF4-FFF2-40B4-BE49-F238E27FC236}">
              <a16:creationId xmlns:a16="http://schemas.microsoft.com/office/drawing/2014/main" id="{6A260B13-D612-4B0F-9380-A3458C7340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2092" y="71438"/>
          <a:ext cx="2001927" cy="82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295275</xdr:colOff>
      <xdr:row>3</xdr:row>
      <xdr:rowOff>42862</xdr:rowOff>
    </xdr:from>
    <xdr:to>
      <xdr:col>16</xdr:col>
      <xdr:colOff>295275</xdr:colOff>
      <xdr:row>17</xdr:row>
      <xdr:rowOff>119062</xdr:rowOff>
    </xdr:to>
    <xdr:graphicFrame macro="">
      <xdr:nvGraphicFramePr>
        <xdr:cNvPr id="2" name="Gráfico 1">
          <a:extLst>
            <a:ext uri="{FF2B5EF4-FFF2-40B4-BE49-F238E27FC236}">
              <a16:creationId xmlns:a16="http://schemas.microsoft.com/office/drawing/2014/main" id="{42F897D7-4B4B-47BD-808C-056B42405C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297654</xdr:colOff>
      <xdr:row>0</xdr:row>
      <xdr:rowOff>71438</xdr:rowOff>
    </xdr:from>
    <xdr:to>
      <xdr:col>2</xdr:col>
      <xdr:colOff>1835238</xdr:colOff>
      <xdr:row>2</xdr:row>
      <xdr:rowOff>250031</xdr:rowOff>
    </xdr:to>
    <xdr:pic>
      <xdr:nvPicPr>
        <xdr:cNvPr id="2" name="Imagen 2">
          <a:extLst>
            <a:ext uri="{FF2B5EF4-FFF2-40B4-BE49-F238E27FC236}">
              <a16:creationId xmlns:a16="http://schemas.microsoft.com/office/drawing/2014/main" id="{6A260B13-D612-4B0F-9380-A3458C7340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454" y="71438"/>
          <a:ext cx="2004309" cy="826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80" zoomScaleNormal="80" zoomScalePageLayoutView="80" workbookViewId="0">
      <pane xSplit="1" ySplit="5" topLeftCell="B6" activePane="bottomRight" state="frozen"/>
      <selection pane="topRight" activeCell="B1" sqref="B1"/>
      <selection pane="bottomLeft" activeCell="A6" sqref="A6"/>
      <selection pane="bottomRight" activeCell="C6" sqref="C6"/>
    </sheetView>
  </sheetViews>
  <sheetFormatPr baseColWidth="10" defaultColWidth="11.42578125" defaultRowHeight="15" x14ac:dyDescent="0.2"/>
  <cols>
    <col min="1" max="1" width="18.28515625" style="1" customWidth="1"/>
    <col min="2" max="2" width="7" style="1" customWidth="1"/>
    <col min="3" max="3" width="55.28515625" style="1" customWidth="1"/>
    <col min="4" max="4" width="55.28515625" style="1" hidden="1" customWidth="1"/>
    <col min="5" max="5" width="45.28515625" style="1" customWidth="1"/>
    <col min="6" max="6" width="42.42578125" style="1" customWidth="1"/>
    <col min="7" max="7" width="24.140625" style="1" customWidth="1"/>
    <col min="8" max="8" width="73" style="13" customWidth="1"/>
    <col min="9" max="16384" width="11.42578125" style="1"/>
  </cols>
  <sheetData>
    <row r="1" spans="1:8" ht="25.5" x14ac:dyDescent="0.35">
      <c r="A1" s="59" t="s">
        <v>70</v>
      </c>
      <c r="B1" s="59"/>
      <c r="C1" s="59"/>
      <c r="D1" s="59"/>
      <c r="E1" s="59"/>
      <c r="F1" s="59"/>
      <c r="G1" s="59"/>
      <c r="H1" s="59"/>
    </row>
    <row r="2" spans="1:8" ht="25.5" x14ac:dyDescent="0.35">
      <c r="A2" s="59" t="s">
        <v>89</v>
      </c>
      <c r="B2" s="59"/>
      <c r="C2" s="59"/>
      <c r="D2" s="59"/>
      <c r="E2" s="59"/>
      <c r="F2" s="59"/>
      <c r="G2" s="59"/>
      <c r="H2" s="59"/>
    </row>
    <row r="3" spans="1:8" ht="25.5" x14ac:dyDescent="0.35">
      <c r="A3" s="59" t="s">
        <v>177</v>
      </c>
      <c r="B3" s="59"/>
      <c r="C3" s="59"/>
      <c r="D3" s="59"/>
      <c r="E3" s="59"/>
      <c r="F3" s="59"/>
      <c r="G3" s="59"/>
      <c r="H3" s="59"/>
    </row>
    <row r="4" spans="1:8" ht="25.5" x14ac:dyDescent="0.35">
      <c r="A4" s="59"/>
      <c r="B4" s="59"/>
      <c r="C4" s="59"/>
      <c r="D4" s="59"/>
      <c r="E4" s="59"/>
      <c r="F4" s="59"/>
      <c r="G4" s="59"/>
      <c r="H4" s="59"/>
    </row>
    <row r="5" spans="1:8" ht="20.25" x14ac:dyDescent="0.2">
      <c r="A5" s="14" t="s">
        <v>0</v>
      </c>
      <c r="B5" s="14"/>
      <c r="C5" s="14" t="s">
        <v>1</v>
      </c>
      <c r="D5" s="14" t="s">
        <v>178</v>
      </c>
      <c r="E5" s="15" t="s">
        <v>2</v>
      </c>
      <c r="F5" s="16" t="s">
        <v>3</v>
      </c>
      <c r="G5" s="15" t="s">
        <v>69</v>
      </c>
      <c r="H5" s="35" t="s">
        <v>181</v>
      </c>
    </row>
    <row r="6" spans="1:8" ht="75" x14ac:dyDescent="0.2">
      <c r="A6" s="60" t="s">
        <v>4</v>
      </c>
      <c r="B6" s="17">
        <v>1.1000000000000001</v>
      </c>
      <c r="C6" s="18" t="s">
        <v>115</v>
      </c>
      <c r="D6" s="18" t="s">
        <v>179</v>
      </c>
      <c r="E6" s="30" t="s">
        <v>118</v>
      </c>
      <c r="F6" s="30" t="s">
        <v>5</v>
      </c>
      <c r="G6" s="31" t="s">
        <v>156</v>
      </c>
      <c r="H6" s="31" t="s">
        <v>109</v>
      </c>
    </row>
    <row r="7" spans="1:8" ht="67.5" customHeight="1" x14ac:dyDescent="0.2">
      <c r="A7" s="60"/>
      <c r="B7" s="17">
        <v>1.2</v>
      </c>
      <c r="C7" s="18" t="s">
        <v>113</v>
      </c>
      <c r="D7" s="18" t="s">
        <v>180</v>
      </c>
      <c r="E7" s="30" t="s">
        <v>93</v>
      </c>
      <c r="F7" s="30" t="s">
        <v>5</v>
      </c>
      <c r="G7" s="31" t="s">
        <v>156</v>
      </c>
      <c r="H7" s="31" t="s">
        <v>152</v>
      </c>
    </row>
    <row r="8" spans="1:8" ht="75" x14ac:dyDescent="0.2">
      <c r="A8" s="60"/>
      <c r="B8" s="17">
        <v>1.3</v>
      </c>
      <c r="C8" s="18" t="s">
        <v>114</v>
      </c>
      <c r="D8" s="18"/>
      <c r="E8" s="30" t="s">
        <v>119</v>
      </c>
      <c r="F8" s="30" t="s">
        <v>5</v>
      </c>
      <c r="G8" s="31" t="s">
        <v>157</v>
      </c>
      <c r="H8" s="31" t="s">
        <v>158</v>
      </c>
    </row>
    <row r="9" spans="1:8" ht="45.75" customHeight="1" x14ac:dyDescent="0.2">
      <c r="A9" s="60"/>
      <c r="B9" s="17">
        <v>1.4</v>
      </c>
      <c r="C9" s="18" t="s">
        <v>116</v>
      </c>
      <c r="D9" s="18" t="s">
        <v>184</v>
      </c>
      <c r="E9" s="30" t="s">
        <v>117</v>
      </c>
      <c r="F9" s="30" t="s">
        <v>5</v>
      </c>
      <c r="G9" s="31" t="s">
        <v>159</v>
      </c>
      <c r="H9" s="31" t="s">
        <v>153</v>
      </c>
    </row>
    <row r="10" spans="1:8" ht="51.75" customHeight="1" x14ac:dyDescent="0.2">
      <c r="A10" s="60"/>
      <c r="B10" s="17">
        <v>1.5</v>
      </c>
      <c r="C10" s="18" t="s">
        <v>96</v>
      </c>
      <c r="D10" s="18"/>
      <c r="E10" s="30" t="s">
        <v>80</v>
      </c>
      <c r="F10" s="30" t="s">
        <v>5</v>
      </c>
      <c r="G10" s="31" t="s">
        <v>160</v>
      </c>
      <c r="H10" s="31" t="s">
        <v>154</v>
      </c>
    </row>
    <row r="11" spans="1:8" ht="51.75" customHeight="1" x14ac:dyDescent="0.2">
      <c r="A11" s="60"/>
      <c r="B11" s="17">
        <v>1.6</v>
      </c>
      <c r="C11" s="18" t="s">
        <v>120</v>
      </c>
      <c r="D11" s="18" t="s">
        <v>183</v>
      </c>
      <c r="E11" s="30" t="s">
        <v>123</v>
      </c>
      <c r="F11" s="30" t="s">
        <v>124</v>
      </c>
      <c r="G11" s="31" t="s">
        <v>161</v>
      </c>
      <c r="H11" s="31" t="s">
        <v>140</v>
      </c>
    </row>
    <row r="12" spans="1:8" ht="49.5" customHeight="1" x14ac:dyDescent="0.2">
      <c r="A12" s="60"/>
      <c r="B12" s="17">
        <v>1.7</v>
      </c>
      <c r="C12" s="18" t="s">
        <v>94</v>
      </c>
      <c r="D12" s="18" t="s">
        <v>182</v>
      </c>
      <c r="E12" s="30" t="s">
        <v>95</v>
      </c>
      <c r="F12" s="30" t="s">
        <v>131</v>
      </c>
      <c r="G12" s="31" t="s">
        <v>162</v>
      </c>
      <c r="H12" s="31"/>
    </row>
    <row r="13" spans="1:8" ht="68.25" customHeight="1" x14ac:dyDescent="0.2">
      <c r="A13" s="60"/>
      <c r="B13" s="17">
        <v>1.8</v>
      </c>
      <c r="C13" s="18" t="s">
        <v>121</v>
      </c>
      <c r="D13" s="18"/>
      <c r="E13" s="30" t="s">
        <v>122</v>
      </c>
      <c r="F13" s="30" t="s">
        <v>6</v>
      </c>
      <c r="G13" s="31" t="s">
        <v>163</v>
      </c>
      <c r="H13" s="31" t="s">
        <v>142</v>
      </c>
    </row>
    <row r="14" spans="1:8" ht="49.5" customHeight="1" x14ac:dyDescent="0.2">
      <c r="A14" s="60"/>
      <c r="B14" s="17">
        <v>1.9</v>
      </c>
      <c r="C14" s="18" t="s">
        <v>111</v>
      </c>
      <c r="D14" s="18" t="s">
        <v>185</v>
      </c>
      <c r="E14" s="30" t="s">
        <v>125</v>
      </c>
      <c r="F14" s="30" t="s">
        <v>5</v>
      </c>
      <c r="G14" s="31" t="s">
        <v>164</v>
      </c>
      <c r="H14" s="31"/>
    </row>
    <row r="15" spans="1:8" ht="66" customHeight="1" x14ac:dyDescent="0.2">
      <c r="A15" s="60"/>
      <c r="B15" s="17">
        <v>2</v>
      </c>
      <c r="C15" s="18" t="s">
        <v>112</v>
      </c>
      <c r="D15" s="18" t="s">
        <v>186</v>
      </c>
      <c r="E15" s="30" t="s">
        <v>126</v>
      </c>
      <c r="F15" s="30" t="s">
        <v>5</v>
      </c>
      <c r="G15" s="31">
        <v>44957</v>
      </c>
      <c r="H15" s="31" t="s">
        <v>165</v>
      </c>
    </row>
    <row r="16" spans="1:8" ht="102.75" customHeight="1" x14ac:dyDescent="0.2">
      <c r="A16" s="61" t="s">
        <v>7</v>
      </c>
      <c r="B16" s="26">
        <v>2.1</v>
      </c>
      <c r="C16" s="27" t="s">
        <v>76</v>
      </c>
      <c r="D16" s="33" t="s">
        <v>188</v>
      </c>
      <c r="E16" s="30" t="s">
        <v>77</v>
      </c>
      <c r="F16" s="30" t="s">
        <v>107</v>
      </c>
      <c r="G16" s="32" t="s">
        <v>166</v>
      </c>
      <c r="H16" s="31" t="s">
        <v>143</v>
      </c>
    </row>
    <row r="17" spans="1:8" ht="108" customHeight="1" x14ac:dyDescent="0.2">
      <c r="A17" s="62"/>
      <c r="B17" s="26">
        <v>2.2000000000000002</v>
      </c>
      <c r="C17" s="27" t="s">
        <v>79</v>
      </c>
      <c r="D17" s="27"/>
      <c r="E17" s="30" t="s">
        <v>78</v>
      </c>
      <c r="F17" s="30" t="s">
        <v>5</v>
      </c>
      <c r="G17" s="32" t="s">
        <v>167</v>
      </c>
      <c r="H17" s="31" t="s">
        <v>144</v>
      </c>
    </row>
    <row r="18" spans="1:8" ht="70.5" customHeight="1" x14ac:dyDescent="0.2">
      <c r="A18" s="62"/>
      <c r="B18" s="26">
        <v>2.2999999999999998</v>
      </c>
      <c r="C18" s="27" t="s">
        <v>98</v>
      </c>
      <c r="D18" s="27" t="s">
        <v>187</v>
      </c>
      <c r="E18" s="30" t="s">
        <v>97</v>
      </c>
      <c r="F18" s="30" t="s">
        <v>132</v>
      </c>
      <c r="G18" s="32" t="s">
        <v>168</v>
      </c>
      <c r="H18" s="31" t="s">
        <v>145</v>
      </c>
    </row>
    <row r="19" spans="1:8" ht="85.5" customHeight="1" x14ac:dyDescent="0.2">
      <c r="A19" s="63"/>
      <c r="B19" s="26">
        <v>2.4</v>
      </c>
      <c r="C19" s="27" t="s">
        <v>99</v>
      </c>
      <c r="D19" s="27" t="s">
        <v>189</v>
      </c>
      <c r="E19" s="30" t="s">
        <v>108</v>
      </c>
      <c r="F19" s="30" t="s">
        <v>5</v>
      </c>
      <c r="G19" s="32" t="s">
        <v>156</v>
      </c>
      <c r="H19" s="31" t="s">
        <v>146</v>
      </c>
    </row>
    <row r="20" spans="1:8" ht="52.5" customHeight="1" x14ac:dyDescent="0.2">
      <c r="A20" s="56" t="s">
        <v>8</v>
      </c>
      <c r="B20" s="19">
        <v>3.1</v>
      </c>
      <c r="C20" s="20" t="s">
        <v>9</v>
      </c>
      <c r="D20" s="20"/>
      <c r="E20" s="30" t="s">
        <v>127</v>
      </c>
      <c r="F20" s="30" t="s">
        <v>105</v>
      </c>
      <c r="G20" s="31" t="s">
        <v>167</v>
      </c>
      <c r="H20" s="31" t="s">
        <v>147</v>
      </c>
    </row>
    <row r="21" spans="1:8" ht="76.5" customHeight="1" x14ac:dyDescent="0.2">
      <c r="A21" s="56"/>
      <c r="B21" s="19">
        <v>3.2</v>
      </c>
      <c r="C21" s="20" t="s">
        <v>10</v>
      </c>
      <c r="D21" s="20"/>
      <c r="E21" s="30" t="s">
        <v>71</v>
      </c>
      <c r="F21" s="30" t="s">
        <v>74</v>
      </c>
      <c r="G21" s="31" t="s">
        <v>169</v>
      </c>
      <c r="H21" s="31" t="s">
        <v>136</v>
      </c>
    </row>
    <row r="22" spans="1:8" ht="67.5" customHeight="1" x14ac:dyDescent="0.2">
      <c r="A22" s="56"/>
      <c r="B22" s="19">
        <v>3.3</v>
      </c>
      <c r="C22" s="20" t="s">
        <v>100</v>
      </c>
      <c r="D22" s="20"/>
      <c r="E22" s="30" t="s">
        <v>128</v>
      </c>
      <c r="F22" s="30" t="s">
        <v>101</v>
      </c>
      <c r="G22" s="31" t="s">
        <v>170</v>
      </c>
      <c r="H22" s="31"/>
    </row>
    <row r="23" spans="1:8" ht="57" customHeight="1" x14ac:dyDescent="0.2">
      <c r="A23" s="56"/>
      <c r="B23" s="19">
        <v>3.4</v>
      </c>
      <c r="C23" s="20" t="s">
        <v>102</v>
      </c>
      <c r="D23" s="20" t="s">
        <v>190</v>
      </c>
      <c r="E23" s="30" t="s">
        <v>75</v>
      </c>
      <c r="F23" s="30" t="s">
        <v>11</v>
      </c>
      <c r="G23" s="31" t="s">
        <v>156</v>
      </c>
      <c r="H23" s="31" t="s">
        <v>171</v>
      </c>
    </row>
    <row r="24" spans="1:8" ht="84.75" customHeight="1" x14ac:dyDescent="0.2">
      <c r="A24" s="57" t="s">
        <v>12</v>
      </c>
      <c r="B24" s="21">
        <v>4.0999999999999996</v>
      </c>
      <c r="C24" s="22" t="s">
        <v>103</v>
      </c>
      <c r="D24" s="22"/>
      <c r="E24" s="30" t="s">
        <v>129</v>
      </c>
      <c r="F24" s="30" t="s">
        <v>133</v>
      </c>
      <c r="G24" s="32" t="s">
        <v>167</v>
      </c>
      <c r="H24" s="31" t="s">
        <v>141</v>
      </c>
    </row>
    <row r="25" spans="1:8" ht="82.5" customHeight="1" x14ac:dyDescent="0.2">
      <c r="A25" s="57"/>
      <c r="B25" s="21">
        <v>4.2</v>
      </c>
      <c r="C25" s="22" t="s">
        <v>104</v>
      </c>
      <c r="D25" s="22" t="s">
        <v>191</v>
      </c>
      <c r="E25" s="30" t="s">
        <v>81</v>
      </c>
      <c r="F25" s="30" t="s">
        <v>130</v>
      </c>
      <c r="G25" s="32" t="s">
        <v>156</v>
      </c>
      <c r="H25" s="31"/>
    </row>
    <row r="26" spans="1:8" ht="69.75" customHeight="1" x14ac:dyDescent="0.2">
      <c r="A26" s="57"/>
      <c r="B26" s="21">
        <v>4.3</v>
      </c>
      <c r="C26" s="22" t="s">
        <v>82</v>
      </c>
      <c r="D26" s="22"/>
      <c r="E26" s="30" t="s">
        <v>134</v>
      </c>
      <c r="F26" s="30" t="s">
        <v>135</v>
      </c>
      <c r="G26" s="32" t="s">
        <v>172</v>
      </c>
      <c r="H26" s="31" t="s">
        <v>155</v>
      </c>
    </row>
    <row r="27" spans="1:8" ht="93" customHeight="1" x14ac:dyDescent="0.2">
      <c r="A27" s="57"/>
      <c r="B27" s="21">
        <v>4.4000000000000004</v>
      </c>
      <c r="C27" s="22" t="s">
        <v>87</v>
      </c>
      <c r="D27" s="22"/>
      <c r="E27" s="30" t="s">
        <v>88</v>
      </c>
      <c r="F27" s="30" t="s">
        <v>72</v>
      </c>
      <c r="G27" s="31" t="s">
        <v>169</v>
      </c>
      <c r="H27" s="31" t="s">
        <v>137</v>
      </c>
    </row>
    <row r="28" spans="1:8" ht="79.5" customHeight="1" x14ac:dyDescent="0.2">
      <c r="A28" s="58" t="s">
        <v>13</v>
      </c>
      <c r="B28" s="23">
        <v>5.0999999999999996</v>
      </c>
      <c r="C28" s="24" t="s">
        <v>14</v>
      </c>
      <c r="D28" s="24"/>
      <c r="E28" s="30" t="s">
        <v>15</v>
      </c>
      <c r="F28" s="30" t="s">
        <v>16</v>
      </c>
      <c r="G28" s="31" t="s">
        <v>167</v>
      </c>
      <c r="H28" s="31" t="s">
        <v>138</v>
      </c>
    </row>
    <row r="29" spans="1:8" ht="77.25" customHeight="1" x14ac:dyDescent="0.2">
      <c r="A29" s="58"/>
      <c r="B29" s="23">
        <v>5.2</v>
      </c>
      <c r="C29" s="24" t="s">
        <v>17</v>
      </c>
      <c r="D29" s="24"/>
      <c r="E29" s="30" t="s">
        <v>83</v>
      </c>
      <c r="F29" s="30" t="s">
        <v>16</v>
      </c>
      <c r="G29" s="31" t="s">
        <v>169</v>
      </c>
      <c r="H29" s="31" t="s">
        <v>149</v>
      </c>
    </row>
    <row r="30" spans="1:8" ht="88.5" customHeight="1" x14ac:dyDescent="0.2">
      <c r="A30" s="58"/>
      <c r="B30" s="23">
        <v>5.3</v>
      </c>
      <c r="C30" s="24" t="s">
        <v>20</v>
      </c>
      <c r="D30" s="24"/>
      <c r="E30" s="30" t="s">
        <v>84</v>
      </c>
      <c r="F30" s="30" t="s">
        <v>110</v>
      </c>
      <c r="G30" s="31" t="s">
        <v>168</v>
      </c>
      <c r="H30" s="31" t="s">
        <v>150</v>
      </c>
    </row>
    <row r="31" spans="1:8" ht="76.5" customHeight="1" x14ac:dyDescent="0.2">
      <c r="A31" s="58"/>
      <c r="B31" s="23">
        <v>5.4</v>
      </c>
      <c r="C31" s="24" t="s">
        <v>18</v>
      </c>
      <c r="D31" s="24"/>
      <c r="E31" s="30" t="s">
        <v>19</v>
      </c>
      <c r="F31" s="30" t="s">
        <v>106</v>
      </c>
      <c r="G31" s="31" t="s">
        <v>168</v>
      </c>
      <c r="H31" s="31" t="s">
        <v>148</v>
      </c>
    </row>
    <row r="32" spans="1:8" ht="75" customHeight="1" x14ac:dyDescent="0.2">
      <c r="A32" s="58"/>
      <c r="B32" s="23">
        <v>5.5</v>
      </c>
      <c r="C32" s="24" t="s">
        <v>21</v>
      </c>
      <c r="D32" s="24"/>
      <c r="E32" s="30" t="s">
        <v>22</v>
      </c>
      <c r="F32" s="30" t="s">
        <v>73</v>
      </c>
      <c r="G32" s="31" t="s">
        <v>167</v>
      </c>
      <c r="H32" s="31" t="s">
        <v>139</v>
      </c>
    </row>
    <row r="33" spans="1:8" ht="81" customHeight="1" x14ac:dyDescent="0.2">
      <c r="A33" s="58"/>
      <c r="B33" s="23">
        <v>5.6</v>
      </c>
      <c r="C33" s="25" t="s">
        <v>85</v>
      </c>
      <c r="D33" s="25"/>
      <c r="E33" s="33" t="s">
        <v>86</v>
      </c>
      <c r="F33" s="30" t="s">
        <v>107</v>
      </c>
      <c r="G33" s="31" t="s">
        <v>170</v>
      </c>
      <c r="H33" s="31" t="s">
        <v>151</v>
      </c>
    </row>
    <row r="34" spans="1:8" ht="15.75" x14ac:dyDescent="0.25">
      <c r="F34" s="28">
        <f>COUNTA(F6:F33)</f>
        <v>28</v>
      </c>
      <c r="G34" s="28">
        <v>0</v>
      </c>
      <c r="H34" s="29">
        <f>G34/F34</f>
        <v>0</v>
      </c>
    </row>
    <row r="35" spans="1:8" ht="15.75" x14ac:dyDescent="0.25">
      <c r="F35" s="28" t="s">
        <v>90</v>
      </c>
      <c r="G35" s="28" t="s">
        <v>91</v>
      </c>
      <c r="H35" s="28" t="s">
        <v>92</v>
      </c>
    </row>
    <row r="38" spans="1:8" x14ac:dyDescent="0.2">
      <c r="E38" s="34"/>
    </row>
    <row r="39" spans="1:8" x14ac:dyDescent="0.2">
      <c r="E39" s="34"/>
      <c r="F39" s="34"/>
    </row>
    <row r="40" spans="1:8" x14ac:dyDescent="0.2">
      <c r="E40" s="34"/>
    </row>
    <row r="41" spans="1:8" x14ac:dyDescent="0.2">
      <c r="E41" s="34"/>
    </row>
    <row r="47" spans="1:8" ht="15.75" x14ac:dyDescent="0.25">
      <c r="C47" s="3"/>
      <c r="D47" s="3"/>
    </row>
    <row r="48" spans="1:8" x14ac:dyDescent="0.2">
      <c r="C48" s="2"/>
      <c r="D48" s="2"/>
    </row>
    <row r="49" spans="3:4" x14ac:dyDescent="0.2">
      <c r="C49" s="4"/>
      <c r="D49" s="4"/>
    </row>
  </sheetData>
  <autoFilter ref="A5:H35"/>
  <mergeCells count="9">
    <mergeCell ref="A20:A23"/>
    <mergeCell ref="A24:A27"/>
    <mergeCell ref="A28:A33"/>
    <mergeCell ref="A1:H1"/>
    <mergeCell ref="A2:H2"/>
    <mergeCell ref="A3:H3"/>
    <mergeCell ref="A4:H4"/>
    <mergeCell ref="A6:A15"/>
    <mergeCell ref="A16:A19"/>
  </mergeCells>
  <pageMargins left="0.7" right="0.7" top="0.75" bottom="0.75" header="0.3" footer="0.3"/>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46"/>
  <sheetViews>
    <sheetView showGridLines="0" tabSelected="1" zoomScale="85" zoomScaleNormal="85" zoomScalePageLayoutView="80" workbookViewId="0">
      <pane xSplit="1" ySplit="5" topLeftCell="B6" activePane="bottomRight" state="frozen"/>
      <selection pane="topRight" activeCell="B1" sqref="B1"/>
      <selection pane="bottomLeft" activeCell="A6" sqref="A6"/>
      <selection pane="bottomRight" activeCell="C33" sqref="C33:E34"/>
    </sheetView>
  </sheetViews>
  <sheetFormatPr baseColWidth="10" defaultColWidth="11.42578125" defaultRowHeight="15" x14ac:dyDescent="0.2"/>
  <cols>
    <col min="1" max="1" width="27.42578125" style="1" customWidth="1"/>
    <col min="2" max="2" width="7" style="1" customWidth="1"/>
    <col min="3" max="3" width="55.28515625" style="1" customWidth="1"/>
    <col min="4" max="4" width="30.140625" style="1" customWidth="1"/>
    <col min="5" max="5" width="63" style="1" customWidth="1"/>
    <col min="6" max="6" width="46.28515625" style="1" bestFit="1" customWidth="1"/>
    <col min="7" max="7" width="33.42578125" style="1" customWidth="1"/>
    <col min="8" max="8" width="65.7109375" style="1" customWidth="1"/>
    <col min="9" max="9" width="73" style="13" customWidth="1"/>
    <col min="10" max="16384" width="11.42578125" style="1"/>
  </cols>
  <sheetData>
    <row r="1" spans="1:9" ht="25.5" x14ac:dyDescent="0.35">
      <c r="A1" s="59" t="s">
        <v>70</v>
      </c>
      <c r="B1" s="59"/>
      <c r="C1" s="59"/>
      <c r="D1" s="59"/>
      <c r="E1" s="59"/>
      <c r="F1" s="59"/>
      <c r="G1" s="59"/>
      <c r="H1" s="59"/>
      <c r="I1" s="59"/>
    </row>
    <row r="2" spans="1:9" ht="25.5" x14ac:dyDescent="0.35">
      <c r="A2" s="59" t="s">
        <v>89</v>
      </c>
      <c r="B2" s="59"/>
      <c r="C2" s="59"/>
      <c r="D2" s="59"/>
      <c r="E2" s="59"/>
      <c r="F2" s="59"/>
      <c r="G2" s="59"/>
      <c r="H2" s="59"/>
      <c r="I2" s="59"/>
    </row>
    <row r="3" spans="1:9" ht="25.5" x14ac:dyDescent="0.35">
      <c r="A3" s="59" t="s">
        <v>177</v>
      </c>
      <c r="B3" s="59"/>
      <c r="C3" s="59"/>
      <c r="D3" s="59"/>
      <c r="E3" s="59"/>
      <c r="F3" s="59"/>
      <c r="G3" s="59"/>
      <c r="H3" s="59"/>
      <c r="I3" s="59"/>
    </row>
    <row r="4" spans="1:9" ht="25.5" x14ac:dyDescent="0.35">
      <c r="A4" s="59"/>
      <c r="B4" s="59"/>
      <c r="C4" s="59"/>
      <c r="D4" s="59"/>
      <c r="E4" s="59"/>
      <c r="F4" s="59"/>
      <c r="G4" s="59"/>
      <c r="H4" s="59"/>
      <c r="I4" s="59"/>
    </row>
    <row r="5" spans="1:9" ht="20.25" x14ac:dyDescent="0.2">
      <c r="A5" s="14" t="s">
        <v>0</v>
      </c>
      <c r="B5" s="14"/>
      <c r="C5" s="14" t="s">
        <v>1</v>
      </c>
      <c r="D5" s="14" t="s">
        <v>228</v>
      </c>
      <c r="E5" s="15" t="s">
        <v>2</v>
      </c>
      <c r="F5" s="16" t="s">
        <v>3</v>
      </c>
      <c r="G5" s="15" t="s">
        <v>69</v>
      </c>
      <c r="H5" s="35" t="s">
        <v>181</v>
      </c>
      <c r="I5" s="1"/>
    </row>
    <row r="6" spans="1:9" ht="99" customHeight="1" x14ac:dyDescent="0.2">
      <c r="A6" s="60" t="s">
        <v>4</v>
      </c>
      <c r="B6" s="17">
        <v>1.1000000000000001</v>
      </c>
      <c r="C6" s="18" t="s">
        <v>179</v>
      </c>
      <c r="D6" s="18" t="s">
        <v>229</v>
      </c>
      <c r="E6" s="30" t="s">
        <v>118</v>
      </c>
      <c r="F6" s="30" t="s">
        <v>5</v>
      </c>
      <c r="G6" s="31" t="s">
        <v>192</v>
      </c>
      <c r="H6" s="36" t="s">
        <v>211</v>
      </c>
      <c r="I6" s="1"/>
    </row>
    <row r="7" spans="1:9" ht="84" customHeight="1" x14ac:dyDescent="0.2">
      <c r="A7" s="60"/>
      <c r="B7" s="17">
        <v>1.2</v>
      </c>
      <c r="C7" s="18" t="s">
        <v>180</v>
      </c>
      <c r="D7" s="18" t="s">
        <v>229</v>
      </c>
      <c r="E7" s="30" t="s">
        <v>93</v>
      </c>
      <c r="F7" s="30" t="s">
        <v>5</v>
      </c>
      <c r="G7" s="31" t="s">
        <v>192</v>
      </c>
      <c r="H7" s="36" t="s">
        <v>211</v>
      </c>
      <c r="I7" s="1"/>
    </row>
    <row r="8" spans="1:9" ht="84.75" customHeight="1" x14ac:dyDescent="0.2">
      <c r="A8" s="60"/>
      <c r="B8" s="17">
        <v>1.3</v>
      </c>
      <c r="C8" s="18" t="s">
        <v>193</v>
      </c>
      <c r="D8" s="18" t="s">
        <v>229</v>
      </c>
      <c r="E8" s="30" t="s">
        <v>252</v>
      </c>
      <c r="F8" s="30" t="s">
        <v>5</v>
      </c>
      <c r="G8" s="31" t="s">
        <v>192</v>
      </c>
      <c r="H8" s="36" t="s">
        <v>212</v>
      </c>
      <c r="I8" s="1"/>
    </row>
    <row r="9" spans="1:9" ht="45.75" customHeight="1" x14ac:dyDescent="0.2">
      <c r="A9" s="60"/>
      <c r="B9" s="17">
        <v>1.4</v>
      </c>
      <c r="C9" s="18" t="s">
        <v>184</v>
      </c>
      <c r="D9" s="18" t="s">
        <v>229</v>
      </c>
      <c r="E9" s="30" t="s">
        <v>117</v>
      </c>
      <c r="F9" s="30" t="s">
        <v>5</v>
      </c>
      <c r="G9" s="31" t="s">
        <v>210</v>
      </c>
      <c r="H9" s="36" t="s">
        <v>250</v>
      </c>
      <c r="I9" s="1"/>
    </row>
    <row r="10" spans="1:9" ht="78" customHeight="1" x14ac:dyDescent="0.2">
      <c r="A10" s="60"/>
      <c r="B10" s="17">
        <v>1.5</v>
      </c>
      <c r="C10" s="18" t="s">
        <v>183</v>
      </c>
      <c r="D10" s="18" t="s">
        <v>229</v>
      </c>
      <c r="E10" s="30" t="s">
        <v>196</v>
      </c>
      <c r="F10" s="30" t="s">
        <v>197</v>
      </c>
      <c r="G10" s="31" t="s">
        <v>195</v>
      </c>
      <c r="H10" s="68" t="s">
        <v>251</v>
      </c>
      <c r="I10" s="1"/>
    </row>
    <row r="11" spans="1:9" ht="71.25" customHeight="1" x14ac:dyDescent="0.2">
      <c r="A11" s="60"/>
      <c r="B11" s="17">
        <v>1.6</v>
      </c>
      <c r="C11" s="18" t="s">
        <v>182</v>
      </c>
      <c r="D11" s="18" t="s">
        <v>229</v>
      </c>
      <c r="E11" s="30" t="s">
        <v>95</v>
      </c>
      <c r="F11" s="30" t="s">
        <v>131</v>
      </c>
      <c r="G11" s="31" t="s">
        <v>162</v>
      </c>
      <c r="H11" s="37" t="s">
        <v>221</v>
      </c>
      <c r="I11" s="1"/>
    </row>
    <row r="12" spans="1:9" ht="90" x14ac:dyDescent="0.2">
      <c r="A12" s="60"/>
      <c r="B12" s="17">
        <v>1.7</v>
      </c>
      <c r="C12" s="18" t="s">
        <v>121</v>
      </c>
      <c r="D12" s="18" t="s">
        <v>229</v>
      </c>
      <c r="E12" s="30" t="s">
        <v>122</v>
      </c>
      <c r="F12" s="30" t="s">
        <v>6</v>
      </c>
      <c r="G12" s="31" t="s">
        <v>198</v>
      </c>
      <c r="H12" s="37" t="s">
        <v>222</v>
      </c>
      <c r="I12" s="1"/>
    </row>
    <row r="13" spans="1:9" ht="85.5" customHeight="1" x14ac:dyDescent="0.2">
      <c r="A13" s="60"/>
      <c r="B13" s="17">
        <v>1.8</v>
      </c>
      <c r="C13" s="18" t="s">
        <v>199</v>
      </c>
      <c r="D13" s="18" t="s">
        <v>229</v>
      </c>
      <c r="E13" s="30" t="s">
        <v>200</v>
      </c>
      <c r="F13" s="30" t="s">
        <v>5</v>
      </c>
      <c r="G13" s="31" t="s">
        <v>194</v>
      </c>
      <c r="H13" s="36" t="s">
        <v>237</v>
      </c>
      <c r="I13" s="1"/>
    </row>
    <row r="14" spans="1:9" ht="66" customHeight="1" x14ac:dyDescent="0.2">
      <c r="A14" s="60"/>
      <c r="B14" s="17">
        <v>1.9</v>
      </c>
      <c r="C14" s="18" t="s">
        <v>186</v>
      </c>
      <c r="D14" s="18" t="s">
        <v>229</v>
      </c>
      <c r="E14" s="30" t="s">
        <v>126</v>
      </c>
      <c r="F14" s="30" t="s">
        <v>5</v>
      </c>
      <c r="G14" s="32" t="s">
        <v>206</v>
      </c>
      <c r="H14" s="36" t="s">
        <v>213</v>
      </c>
      <c r="I14" s="1"/>
    </row>
    <row r="15" spans="1:9" ht="102.75" customHeight="1" x14ac:dyDescent="0.2">
      <c r="A15" s="61" t="s">
        <v>7</v>
      </c>
      <c r="B15" s="26">
        <v>2.1</v>
      </c>
      <c r="C15" s="27" t="s">
        <v>76</v>
      </c>
      <c r="D15" s="27" t="s">
        <v>229</v>
      </c>
      <c r="E15" s="30" t="s">
        <v>202</v>
      </c>
      <c r="F15" s="30" t="s">
        <v>203</v>
      </c>
      <c r="G15" s="32" t="s">
        <v>201</v>
      </c>
      <c r="H15" s="36" t="s">
        <v>214</v>
      </c>
      <c r="I15" s="1"/>
    </row>
    <row r="16" spans="1:9" ht="108" customHeight="1" x14ac:dyDescent="0.2">
      <c r="A16" s="62"/>
      <c r="B16" s="26">
        <v>2.2000000000000002</v>
      </c>
      <c r="C16" s="27" t="s">
        <v>79</v>
      </c>
      <c r="D16" s="27" t="s">
        <v>229</v>
      </c>
      <c r="E16" s="30" t="s">
        <v>78</v>
      </c>
      <c r="F16" s="30" t="s">
        <v>5</v>
      </c>
      <c r="G16" s="32" t="s">
        <v>204</v>
      </c>
      <c r="H16" s="36" t="s">
        <v>215</v>
      </c>
      <c r="I16" s="1"/>
    </row>
    <row r="17" spans="1:9" ht="70.5" customHeight="1" x14ac:dyDescent="0.2">
      <c r="A17" s="62"/>
      <c r="B17" s="26">
        <v>2.2999999999999998</v>
      </c>
      <c r="C17" s="27" t="s">
        <v>187</v>
      </c>
      <c r="D17" s="27" t="s">
        <v>229</v>
      </c>
      <c r="E17" s="30" t="s">
        <v>97</v>
      </c>
      <c r="F17" s="30" t="s">
        <v>132</v>
      </c>
      <c r="G17" s="32" t="s">
        <v>205</v>
      </c>
      <c r="H17" s="36" t="s">
        <v>223</v>
      </c>
      <c r="I17" s="1"/>
    </row>
    <row r="18" spans="1:9" ht="85.5" customHeight="1" x14ac:dyDescent="0.2">
      <c r="A18" s="63"/>
      <c r="B18" s="26">
        <v>2.4</v>
      </c>
      <c r="C18" s="27" t="s">
        <v>189</v>
      </c>
      <c r="D18" s="27" t="s">
        <v>229</v>
      </c>
      <c r="E18" s="30" t="s">
        <v>108</v>
      </c>
      <c r="F18" s="30" t="s">
        <v>5</v>
      </c>
      <c r="G18" s="32" t="s">
        <v>194</v>
      </c>
      <c r="H18" s="36" t="s">
        <v>234</v>
      </c>
      <c r="I18" s="1"/>
    </row>
    <row r="19" spans="1:9" ht="52.5" customHeight="1" x14ac:dyDescent="0.2">
      <c r="A19" s="56" t="s">
        <v>8</v>
      </c>
      <c r="B19" s="19">
        <v>3.1</v>
      </c>
      <c r="C19" s="20" t="s">
        <v>9</v>
      </c>
      <c r="D19" s="39" t="s">
        <v>229</v>
      </c>
      <c r="E19" s="30" t="s">
        <v>207</v>
      </c>
      <c r="F19" s="30" t="s">
        <v>105</v>
      </c>
      <c r="G19" s="31" t="s">
        <v>194</v>
      </c>
      <c r="H19" s="36" t="s">
        <v>235</v>
      </c>
      <c r="I19" s="1"/>
    </row>
    <row r="20" spans="1:9" ht="76.5" customHeight="1" x14ac:dyDescent="0.2">
      <c r="A20" s="56"/>
      <c r="B20" s="19">
        <v>3.2</v>
      </c>
      <c r="C20" s="20" t="s">
        <v>10</v>
      </c>
      <c r="D20" s="39" t="s">
        <v>229</v>
      </c>
      <c r="E20" s="30" t="s">
        <v>71</v>
      </c>
      <c r="F20" s="30" t="s">
        <v>74</v>
      </c>
      <c r="G20" s="31" t="s">
        <v>208</v>
      </c>
      <c r="H20" s="36" t="s">
        <v>227</v>
      </c>
      <c r="I20" s="1"/>
    </row>
    <row r="21" spans="1:9" ht="82.5" customHeight="1" x14ac:dyDescent="0.2">
      <c r="A21" s="56"/>
      <c r="B21" s="19">
        <v>3.3</v>
      </c>
      <c r="C21" s="20" t="s">
        <v>190</v>
      </c>
      <c r="D21" s="39" t="s">
        <v>229</v>
      </c>
      <c r="E21" s="30" t="s">
        <v>75</v>
      </c>
      <c r="F21" s="30" t="s">
        <v>11</v>
      </c>
      <c r="G21" s="31" t="s">
        <v>194</v>
      </c>
      <c r="H21" s="36" t="s">
        <v>238</v>
      </c>
      <c r="I21" s="1"/>
    </row>
    <row r="22" spans="1:9" ht="84.75" customHeight="1" x14ac:dyDescent="0.2">
      <c r="A22" s="57" t="s">
        <v>12</v>
      </c>
      <c r="B22" s="21">
        <v>4.0999999999999996</v>
      </c>
      <c r="C22" s="22" t="s">
        <v>103</v>
      </c>
      <c r="D22" s="22" t="s">
        <v>229</v>
      </c>
      <c r="E22" s="30" t="s">
        <v>129</v>
      </c>
      <c r="F22" s="30" t="s">
        <v>133</v>
      </c>
      <c r="G22" s="32" t="s">
        <v>204</v>
      </c>
      <c r="H22" s="36" t="s">
        <v>216</v>
      </c>
      <c r="I22" s="1"/>
    </row>
    <row r="23" spans="1:9" ht="82.5" customHeight="1" x14ac:dyDescent="0.2">
      <c r="A23" s="57"/>
      <c r="B23" s="21">
        <v>4.2</v>
      </c>
      <c r="C23" s="22" t="s">
        <v>191</v>
      </c>
      <c r="D23" s="22" t="s">
        <v>231</v>
      </c>
      <c r="E23" s="30" t="s">
        <v>81</v>
      </c>
      <c r="F23" s="30" t="s">
        <v>130</v>
      </c>
      <c r="G23" s="31" t="s">
        <v>210</v>
      </c>
      <c r="H23" s="31"/>
      <c r="I23" s="1"/>
    </row>
    <row r="24" spans="1:9" ht="90" x14ac:dyDescent="0.2">
      <c r="A24" s="57"/>
      <c r="B24" s="21">
        <v>4.3</v>
      </c>
      <c r="C24" s="22" t="s">
        <v>82</v>
      </c>
      <c r="D24" s="22" t="s">
        <v>230</v>
      </c>
      <c r="E24" s="30" t="s">
        <v>209</v>
      </c>
      <c r="F24" s="30" t="s">
        <v>135</v>
      </c>
      <c r="G24" s="32" t="s">
        <v>204</v>
      </c>
      <c r="H24" s="37" t="s">
        <v>217</v>
      </c>
      <c r="I24" s="1"/>
    </row>
    <row r="25" spans="1:9" ht="93" customHeight="1" x14ac:dyDescent="0.2">
      <c r="A25" s="57"/>
      <c r="B25" s="21">
        <v>4.4000000000000004</v>
      </c>
      <c r="C25" s="22" t="s">
        <v>87</v>
      </c>
      <c r="D25" s="22" t="s">
        <v>229</v>
      </c>
      <c r="E25" s="30" t="s">
        <v>88</v>
      </c>
      <c r="F25" s="30" t="s">
        <v>72</v>
      </c>
      <c r="G25" s="31" t="s">
        <v>208</v>
      </c>
      <c r="H25" s="36" t="s">
        <v>225</v>
      </c>
      <c r="I25" s="1"/>
    </row>
    <row r="26" spans="1:9" ht="98.25" customHeight="1" x14ac:dyDescent="0.2">
      <c r="A26" s="58" t="s">
        <v>13</v>
      </c>
      <c r="B26" s="23">
        <v>5.0999999999999996</v>
      </c>
      <c r="C26" s="24" t="s">
        <v>14</v>
      </c>
      <c r="D26" s="25" t="s">
        <v>229</v>
      </c>
      <c r="E26" s="30" t="s">
        <v>15</v>
      </c>
      <c r="F26" s="30" t="s">
        <v>16</v>
      </c>
      <c r="G26" s="31" t="s">
        <v>204</v>
      </c>
      <c r="H26" s="36" t="s">
        <v>219</v>
      </c>
      <c r="I26" s="1"/>
    </row>
    <row r="27" spans="1:9" ht="77.25" customHeight="1" x14ac:dyDescent="0.2">
      <c r="A27" s="58"/>
      <c r="B27" s="23">
        <v>5.2</v>
      </c>
      <c r="C27" s="24" t="s">
        <v>17</v>
      </c>
      <c r="D27" s="25" t="s">
        <v>229</v>
      </c>
      <c r="E27" s="30" t="s">
        <v>83</v>
      </c>
      <c r="F27" s="30" t="s">
        <v>16</v>
      </c>
      <c r="G27" s="31" t="s">
        <v>208</v>
      </c>
      <c r="H27" s="36" t="s">
        <v>226</v>
      </c>
      <c r="I27" s="1"/>
    </row>
    <row r="28" spans="1:9" ht="110.25" customHeight="1" x14ac:dyDescent="0.2">
      <c r="A28" s="58"/>
      <c r="B28" s="23">
        <v>5.3</v>
      </c>
      <c r="C28" s="24" t="s">
        <v>18</v>
      </c>
      <c r="D28" s="25" t="s">
        <v>231</v>
      </c>
      <c r="E28" s="30" t="s">
        <v>19</v>
      </c>
      <c r="F28" s="30" t="s">
        <v>106</v>
      </c>
      <c r="G28" s="31" t="s">
        <v>210</v>
      </c>
      <c r="H28" s="38" t="s">
        <v>224</v>
      </c>
      <c r="I28" s="1"/>
    </row>
    <row r="29" spans="1:9" ht="144" customHeight="1" x14ac:dyDescent="0.2">
      <c r="A29" s="58"/>
      <c r="B29" s="23">
        <v>5.4</v>
      </c>
      <c r="C29" s="24" t="s">
        <v>21</v>
      </c>
      <c r="D29" s="25" t="s">
        <v>229</v>
      </c>
      <c r="E29" s="30" t="s">
        <v>22</v>
      </c>
      <c r="F29" s="30" t="s">
        <v>73</v>
      </c>
      <c r="G29" s="31" t="s">
        <v>204</v>
      </c>
      <c r="H29" s="36" t="s">
        <v>220</v>
      </c>
      <c r="I29" s="1"/>
    </row>
    <row r="30" spans="1:9" ht="168" customHeight="1" x14ac:dyDescent="0.2">
      <c r="A30" s="58"/>
      <c r="B30" s="23">
        <v>5.5</v>
      </c>
      <c r="C30" s="25" t="s">
        <v>85</v>
      </c>
      <c r="D30" s="25" t="s">
        <v>229</v>
      </c>
      <c r="E30" s="30" t="s">
        <v>86</v>
      </c>
      <c r="F30" s="30" t="s">
        <v>107</v>
      </c>
      <c r="G30" s="31" t="s">
        <v>210</v>
      </c>
      <c r="H30" s="36" t="s">
        <v>253</v>
      </c>
      <c r="I30" s="1"/>
    </row>
    <row r="31" spans="1:9" ht="15.75" x14ac:dyDescent="0.25">
      <c r="F31" s="28">
        <f>COUNTA(F6:F30)</f>
        <v>25</v>
      </c>
      <c r="G31" s="28">
        <v>21</v>
      </c>
      <c r="H31" s="29">
        <f>G31/F31</f>
        <v>0.84</v>
      </c>
      <c r="I31" s="1"/>
    </row>
    <row r="32" spans="1:9" ht="15.75" x14ac:dyDescent="0.25">
      <c r="F32" s="28" t="s">
        <v>90</v>
      </c>
      <c r="G32" s="28" t="s">
        <v>91</v>
      </c>
      <c r="H32" s="28" t="s">
        <v>92</v>
      </c>
      <c r="I32" s="1"/>
    </row>
    <row r="33" spans="3:9" ht="15.75" customHeight="1" x14ac:dyDescent="0.2">
      <c r="C33" s="64" t="s">
        <v>218</v>
      </c>
      <c r="D33" s="64"/>
      <c r="E33" s="64"/>
      <c r="H33" s="13"/>
      <c r="I33" s="1"/>
    </row>
    <row r="34" spans="3:9" x14ac:dyDescent="0.2">
      <c r="C34" s="64"/>
      <c r="D34" s="64"/>
      <c r="E34" s="64"/>
      <c r="H34" s="13"/>
      <c r="I34" s="1"/>
    </row>
    <row r="35" spans="3:9" x14ac:dyDescent="0.2">
      <c r="C35" s="43" t="s">
        <v>173</v>
      </c>
      <c r="D35" s="44"/>
      <c r="E35" s="44"/>
      <c r="H35" s="13"/>
      <c r="I35" s="1"/>
    </row>
    <row r="36" spans="3:9" ht="30" x14ac:dyDescent="0.2">
      <c r="C36" s="45" t="s">
        <v>174</v>
      </c>
      <c r="E36" s="34" t="s">
        <v>236</v>
      </c>
      <c r="H36" s="13"/>
      <c r="I36" s="1"/>
    </row>
    <row r="37" spans="3:9" x14ac:dyDescent="0.2">
      <c r="C37" s="46" t="s">
        <v>175</v>
      </c>
      <c r="E37" s="34"/>
      <c r="H37" s="13"/>
      <c r="I37" s="1"/>
    </row>
    <row r="38" spans="3:9" ht="30" x14ac:dyDescent="0.2">
      <c r="C38" s="45" t="s">
        <v>176</v>
      </c>
      <c r="E38" s="34"/>
      <c r="H38" s="13"/>
      <c r="I38" s="1"/>
    </row>
    <row r="39" spans="3:9" x14ac:dyDescent="0.2">
      <c r="H39" s="13"/>
      <c r="I39" s="1"/>
    </row>
    <row r="40" spans="3:9" x14ac:dyDescent="0.2">
      <c r="H40" s="13"/>
      <c r="I40" s="1"/>
    </row>
    <row r="41" spans="3:9" x14ac:dyDescent="0.2">
      <c r="H41" s="13"/>
      <c r="I41" s="1"/>
    </row>
    <row r="42" spans="3:9" x14ac:dyDescent="0.2">
      <c r="H42" s="13"/>
      <c r="I42" s="1"/>
    </row>
    <row r="43" spans="3:9" x14ac:dyDescent="0.2">
      <c r="H43" s="13"/>
      <c r="I43" s="1"/>
    </row>
    <row r="44" spans="3:9" ht="15.75" x14ac:dyDescent="0.25">
      <c r="C44" s="3"/>
      <c r="D44" s="3"/>
      <c r="H44" s="13"/>
      <c r="I44" s="1"/>
    </row>
    <row r="45" spans="3:9" x14ac:dyDescent="0.2">
      <c r="C45" s="2"/>
      <c r="D45" s="2"/>
      <c r="H45" s="13"/>
      <c r="I45" s="1"/>
    </row>
    <row r="46" spans="3:9" x14ac:dyDescent="0.2">
      <c r="C46" s="4"/>
      <c r="D46" s="4"/>
      <c r="H46" s="13"/>
      <c r="I46" s="1"/>
    </row>
  </sheetData>
  <autoFilter ref="A5:I32"/>
  <mergeCells count="10">
    <mergeCell ref="C33:E34"/>
    <mergeCell ref="A1:I1"/>
    <mergeCell ref="A2:I2"/>
    <mergeCell ref="A3:I3"/>
    <mergeCell ref="A26:A30"/>
    <mergeCell ref="A6:A14"/>
    <mergeCell ref="A19:A21"/>
    <mergeCell ref="A22:A25"/>
    <mergeCell ref="A4:I4"/>
    <mergeCell ref="A15:A18"/>
  </mergeCells>
  <pageMargins left="0.7" right="0.7" top="0.75" bottom="0.75" header="0.3" footer="0.3"/>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D33" sqref="D33"/>
    </sheetView>
  </sheetViews>
  <sheetFormatPr baseColWidth="10" defaultRowHeight="15" x14ac:dyDescent="0.25"/>
  <cols>
    <col min="8" max="8" width="26" customWidth="1"/>
    <col min="9" max="9" width="5.5703125" customWidth="1"/>
  </cols>
  <sheetData>
    <row r="1" spans="1:10" x14ac:dyDescent="0.25">
      <c r="A1" s="18" t="s">
        <v>229</v>
      </c>
    </row>
    <row r="2" spans="1:10" x14ac:dyDescent="0.25">
      <c r="A2" s="18" t="s">
        <v>229</v>
      </c>
    </row>
    <row r="3" spans="1:10" x14ac:dyDescent="0.25">
      <c r="A3" s="18" t="s">
        <v>229</v>
      </c>
    </row>
    <row r="4" spans="1:10" ht="15.75" thickBot="1" x14ac:dyDescent="0.3">
      <c r="A4" s="18" t="s">
        <v>229</v>
      </c>
      <c r="H4" s="69" t="s">
        <v>249</v>
      </c>
      <c r="I4" s="69"/>
      <c r="J4" s="69"/>
    </row>
    <row r="5" spans="1:10" x14ac:dyDescent="0.25">
      <c r="A5" s="18" t="s">
        <v>229</v>
      </c>
      <c r="H5" s="76" t="s">
        <v>254</v>
      </c>
      <c r="I5" s="77"/>
      <c r="J5" s="78"/>
    </row>
    <row r="6" spans="1:10" x14ac:dyDescent="0.25">
      <c r="A6" s="18" t="s">
        <v>229</v>
      </c>
      <c r="C6" s="18" t="s">
        <v>229</v>
      </c>
      <c r="D6">
        <f>+COUNTIF($A$1:$A$25,C6)</f>
        <v>22</v>
      </c>
      <c r="E6" s="40">
        <f>+D6/$D$9</f>
        <v>0.88</v>
      </c>
      <c r="H6" s="73" t="s">
        <v>232</v>
      </c>
      <c r="I6" s="74">
        <f>+D6</f>
        <v>22</v>
      </c>
      <c r="J6" s="75">
        <f>+E6</f>
        <v>0.88</v>
      </c>
    </row>
    <row r="7" spans="1:10" x14ac:dyDescent="0.25">
      <c r="A7" s="18" t="s">
        <v>229</v>
      </c>
      <c r="C7" s="18" t="s">
        <v>230</v>
      </c>
      <c r="D7">
        <f t="shared" ref="D7:D8" si="0">+COUNTIF($A$1:$A$25,C7)</f>
        <v>1</v>
      </c>
      <c r="E7" s="40">
        <f t="shared" ref="E7:E9" si="1">+D7/$D$9</f>
        <v>0.04</v>
      </c>
      <c r="H7" s="70" t="s">
        <v>255</v>
      </c>
      <c r="I7" s="71">
        <f t="shared" ref="I7:I9" si="2">+D7</f>
        <v>1</v>
      </c>
      <c r="J7" s="72">
        <f t="shared" ref="J7:J9" si="3">+E7</f>
        <v>0.04</v>
      </c>
    </row>
    <row r="8" spans="1:10" x14ac:dyDescent="0.25">
      <c r="A8" s="18" t="s">
        <v>229</v>
      </c>
      <c r="C8" s="39" t="s">
        <v>231</v>
      </c>
      <c r="D8">
        <f t="shared" si="0"/>
        <v>2</v>
      </c>
      <c r="E8" s="40">
        <f t="shared" si="1"/>
        <v>0.08</v>
      </c>
      <c r="H8" s="70" t="s">
        <v>233</v>
      </c>
      <c r="I8" s="71">
        <f t="shared" si="2"/>
        <v>2</v>
      </c>
      <c r="J8" s="72">
        <f t="shared" si="3"/>
        <v>0.08</v>
      </c>
    </row>
    <row r="9" spans="1:10" ht="15.75" thickBot="1" x14ac:dyDescent="0.3">
      <c r="A9" s="18" t="s">
        <v>229</v>
      </c>
      <c r="D9">
        <f>SUM(D6:D8)</f>
        <v>25</v>
      </c>
      <c r="E9" s="40">
        <f t="shared" si="1"/>
        <v>1</v>
      </c>
      <c r="H9" s="79" t="s">
        <v>90</v>
      </c>
      <c r="I9" s="80">
        <f t="shared" si="2"/>
        <v>25</v>
      </c>
      <c r="J9" s="81">
        <f t="shared" si="3"/>
        <v>1</v>
      </c>
    </row>
    <row r="10" spans="1:10" x14ac:dyDescent="0.25">
      <c r="A10" s="27" t="s">
        <v>229</v>
      </c>
    </row>
    <row r="11" spans="1:10" x14ac:dyDescent="0.25">
      <c r="A11" s="27" t="s">
        <v>229</v>
      </c>
    </row>
    <row r="12" spans="1:10" x14ac:dyDescent="0.25">
      <c r="A12" s="27" t="s">
        <v>229</v>
      </c>
    </row>
    <row r="13" spans="1:10" x14ac:dyDescent="0.25">
      <c r="A13" s="27" t="s">
        <v>229</v>
      </c>
    </row>
    <row r="14" spans="1:10" x14ac:dyDescent="0.25">
      <c r="A14" s="39" t="s">
        <v>229</v>
      </c>
      <c r="J14">
        <f>+I9*J6</f>
        <v>22</v>
      </c>
    </row>
    <row r="15" spans="1:10" x14ac:dyDescent="0.25">
      <c r="A15" s="39" t="s">
        <v>229</v>
      </c>
    </row>
    <row r="16" spans="1:10" x14ac:dyDescent="0.25">
      <c r="A16" s="39" t="s">
        <v>229</v>
      </c>
    </row>
    <row r="17" spans="1:1" x14ac:dyDescent="0.25">
      <c r="A17" s="22" t="s">
        <v>229</v>
      </c>
    </row>
    <row r="18" spans="1:1" x14ac:dyDescent="0.25">
      <c r="A18" s="22" t="s">
        <v>231</v>
      </c>
    </row>
    <row r="19" spans="1:1" x14ac:dyDescent="0.25">
      <c r="A19" s="22" t="s">
        <v>230</v>
      </c>
    </row>
    <row r="20" spans="1:1" x14ac:dyDescent="0.25">
      <c r="A20" s="22" t="s">
        <v>229</v>
      </c>
    </row>
    <row r="21" spans="1:1" x14ac:dyDescent="0.25">
      <c r="A21" s="25" t="s">
        <v>229</v>
      </c>
    </row>
    <row r="22" spans="1:1" x14ac:dyDescent="0.25">
      <c r="A22" s="25" t="s">
        <v>229</v>
      </c>
    </row>
    <row r="23" spans="1:1" x14ac:dyDescent="0.25">
      <c r="A23" s="25" t="s">
        <v>231</v>
      </c>
    </row>
    <row r="24" spans="1:1" x14ac:dyDescent="0.25">
      <c r="A24" s="25" t="s">
        <v>229</v>
      </c>
    </row>
    <row r="25" spans="1:1" x14ac:dyDescent="0.25">
      <c r="A25" s="25" t="s">
        <v>229</v>
      </c>
    </row>
  </sheetData>
  <mergeCells count="2">
    <mergeCell ref="H4:J4"/>
    <mergeCell ref="H5:J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zoomScale="70" zoomScaleNormal="70" zoomScalePageLayoutView="80" workbookViewId="0">
      <pane xSplit="1" ySplit="5" topLeftCell="B6" activePane="bottomRight" state="frozen"/>
      <selection pane="topRight" activeCell="B1" sqref="B1"/>
      <selection pane="bottomLeft" activeCell="A6" sqref="A6"/>
      <selection pane="bottomRight" activeCell="G16" sqref="G16"/>
    </sheetView>
  </sheetViews>
  <sheetFormatPr baseColWidth="10" defaultColWidth="11.42578125" defaultRowHeight="15" x14ac:dyDescent="0.2"/>
  <cols>
    <col min="1" max="1" width="27.42578125" style="1" customWidth="1"/>
    <col min="2" max="2" width="7" style="1" customWidth="1"/>
    <col min="3" max="3" width="55.28515625" style="1" customWidth="1"/>
    <col min="4" max="4" width="30.140625" style="1" customWidth="1"/>
    <col min="5" max="5" width="63" style="1" customWidth="1"/>
    <col min="6" max="6" width="46.28515625" style="1" bestFit="1" customWidth="1"/>
    <col min="7" max="7" width="33.42578125" style="1" customWidth="1"/>
    <col min="8" max="8" width="65.7109375" style="1" customWidth="1"/>
    <col min="9" max="9" width="73" style="13" customWidth="1"/>
    <col min="10" max="16384" width="11.42578125" style="1"/>
  </cols>
  <sheetData>
    <row r="1" spans="1:9" ht="25.5" x14ac:dyDescent="0.35">
      <c r="A1" s="59" t="s">
        <v>70</v>
      </c>
      <c r="B1" s="59"/>
      <c r="C1" s="59"/>
      <c r="D1" s="59"/>
      <c r="E1" s="59"/>
      <c r="F1" s="59"/>
      <c r="G1" s="59"/>
      <c r="H1" s="59"/>
      <c r="I1" s="59"/>
    </row>
    <row r="2" spans="1:9" ht="25.5" x14ac:dyDescent="0.35">
      <c r="A2" s="59" t="s">
        <v>89</v>
      </c>
      <c r="B2" s="59"/>
      <c r="C2" s="59"/>
      <c r="D2" s="59"/>
      <c r="E2" s="59"/>
      <c r="F2" s="59"/>
      <c r="G2" s="59"/>
      <c r="H2" s="59"/>
      <c r="I2" s="59"/>
    </row>
    <row r="3" spans="1:9" ht="25.5" x14ac:dyDescent="0.35">
      <c r="A3" s="59" t="s">
        <v>239</v>
      </c>
      <c r="B3" s="59"/>
      <c r="C3" s="59"/>
      <c r="D3" s="59"/>
      <c r="E3" s="59"/>
      <c r="F3" s="59"/>
      <c r="G3" s="59"/>
      <c r="H3" s="59"/>
      <c r="I3" s="59"/>
    </row>
    <row r="4" spans="1:9" ht="25.5" x14ac:dyDescent="0.35">
      <c r="A4" s="59"/>
      <c r="B4" s="59"/>
      <c r="C4" s="59"/>
      <c r="D4" s="59"/>
      <c r="E4" s="59"/>
      <c r="F4" s="59"/>
      <c r="G4" s="59"/>
      <c r="H4" s="59"/>
      <c r="I4" s="59"/>
    </row>
    <row r="5" spans="1:9" ht="20.25" x14ac:dyDescent="0.2">
      <c r="A5" s="14" t="s">
        <v>0</v>
      </c>
      <c r="B5" s="14"/>
      <c r="C5" s="14" t="s">
        <v>1</v>
      </c>
      <c r="D5" s="14" t="s">
        <v>228</v>
      </c>
      <c r="E5" s="15" t="s">
        <v>2</v>
      </c>
      <c r="F5" s="16" t="s">
        <v>3</v>
      </c>
      <c r="G5" s="15" t="s">
        <v>69</v>
      </c>
      <c r="H5" s="35" t="s">
        <v>181</v>
      </c>
      <c r="I5" s="1"/>
    </row>
    <row r="6" spans="1:9" ht="99" customHeight="1" x14ac:dyDescent="0.2">
      <c r="A6" s="60" t="s">
        <v>4</v>
      </c>
      <c r="B6" s="17">
        <v>1.1000000000000001</v>
      </c>
      <c r="C6" s="18" t="s">
        <v>179</v>
      </c>
      <c r="D6" s="18" t="s">
        <v>231</v>
      </c>
      <c r="E6" s="30" t="s">
        <v>118</v>
      </c>
      <c r="F6" s="30" t="s">
        <v>5</v>
      </c>
      <c r="G6" s="31" t="s">
        <v>192</v>
      </c>
      <c r="H6" s="41"/>
      <c r="I6" s="1"/>
    </row>
    <row r="7" spans="1:9" ht="99" customHeight="1" x14ac:dyDescent="0.2">
      <c r="A7" s="60"/>
      <c r="B7" s="48">
        <v>1.2</v>
      </c>
      <c r="C7" s="49" t="s">
        <v>240</v>
      </c>
      <c r="D7" s="49" t="s">
        <v>231</v>
      </c>
      <c r="E7" s="50" t="s">
        <v>241</v>
      </c>
      <c r="F7" s="50" t="s">
        <v>5</v>
      </c>
      <c r="G7" s="51" t="s">
        <v>204</v>
      </c>
      <c r="H7" s="41"/>
      <c r="I7" s="1"/>
    </row>
    <row r="8" spans="1:9" ht="84" customHeight="1" x14ac:dyDescent="0.2">
      <c r="A8" s="60"/>
      <c r="B8" s="17">
        <v>1.3</v>
      </c>
      <c r="C8" s="18" t="s">
        <v>180</v>
      </c>
      <c r="D8" s="18" t="s">
        <v>231</v>
      </c>
      <c r="E8" s="30" t="s">
        <v>93</v>
      </c>
      <c r="F8" s="30" t="s">
        <v>5</v>
      </c>
      <c r="G8" s="31" t="s">
        <v>192</v>
      </c>
      <c r="H8" s="41"/>
      <c r="I8" s="1"/>
    </row>
    <row r="9" spans="1:9" ht="84.75" customHeight="1" x14ac:dyDescent="0.2">
      <c r="A9" s="60"/>
      <c r="B9" s="17">
        <v>1.4</v>
      </c>
      <c r="C9" s="18" t="s">
        <v>193</v>
      </c>
      <c r="D9" s="18" t="s">
        <v>231</v>
      </c>
      <c r="E9" s="30" t="s">
        <v>119</v>
      </c>
      <c r="F9" s="30" t="s">
        <v>5</v>
      </c>
      <c r="G9" s="31" t="s">
        <v>192</v>
      </c>
      <c r="H9" s="41"/>
      <c r="I9" s="1"/>
    </row>
    <row r="10" spans="1:9" ht="45.75" customHeight="1" x14ac:dyDescent="0.2">
      <c r="A10" s="60"/>
      <c r="B10" s="17">
        <v>1.5</v>
      </c>
      <c r="C10" s="18" t="s">
        <v>184</v>
      </c>
      <c r="D10" s="18" t="s">
        <v>231</v>
      </c>
      <c r="E10" s="30" t="s">
        <v>117</v>
      </c>
      <c r="F10" s="30" t="s">
        <v>5</v>
      </c>
      <c r="G10" s="31" t="s">
        <v>210</v>
      </c>
      <c r="H10" s="41"/>
      <c r="I10" s="1"/>
    </row>
    <row r="11" spans="1:9" ht="51.75" customHeight="1" x14ac:dyDescent="0.2">
      <c r="A11" s="60"/>
      <c r="B11" s="17">
        <v>1.6</v>
      </c>
      <c r="C11" s="18" t="s">
        <v>183</v>
      </c>
      <c r="D11" s="18" t="s">
        <v>231</v>
      </c>
      <c r="E11" s="30" t="s">
        <v>196</v>
      </c>
      <c r="F11" s="30" t="s">
        <v>197</v>
      </c>
      <c r="G11" s="31" t="s">
        <v>195</v>
      </c>
      <c r="H11" s="52"/>
      <c r="I11" s="1"/>
    </row>
    <row r="12" spans="1:9" ht="71.25" customHeight="1" x14ac:dyDescent="0.2">
      <c r="A12" s="60"/>
      <c r="B12" s="17">
        <v>1.7</v>
      </c>
      <c r="C12" s="18" t="s">
        <v>182</v>
      </c>
      <c r="D12" s="18" t="s">
        <v>231</v>
      </c>
      <c r="E12" s="30" t="s">
        <v>95</v>
      </c>
      <c r="F12" s="30" t="s">
        <v>131</v>
      </c>
      <c r="G12" s="31" t="s">
        <v>162</v>
      </c>
      <c r="H12" s="41"/>
      <c r="I12" s="1"/>
    </row>
    <row r="13" spans="1:9" ht="45" x14ac:dyDescent="0.2">
      <c r="A13" s="60"/>
      <c r="B13" s="17">
        <v>1.8</v>
      </c>
      <c r="C13" s="18" t="s">
        <v>121</v>
      </c>
      <c r="D13" s="18" t="s">
        <v>231</v>
      </c>
      <c r="E13" s="30" t="s">
        <v>122</v>
      </c>
      <c r="F13" s="30" t="s">
        <v>6</v>
      </c>
      <c r="G13" s="31" t="s">
        <v>198</v>
      </c>
      <c r="H13" s="41"/>
      <c r="I13" s="1"/>
    </row>
    <row r="14" spans="1:9" ht="85.5" customHeight="1" x14ac:dyDescent="0.2">
      <c r="A14" s="60"/>
      <c r="B14" s="17">
        <v>1.9</v>
      </c>
      <c r="C14" s="18" t="s">
        <v>199</v>
      </c>
      <c r="D14" s="18" t="s">
        <v>231</v>
      </c>
      <c r="E14" s="30" t="s">
        <v>200</v>
      </c>
      <c r="F14" s="30" t="s">
        <v>5</v>
      </c>
      <c r="G14" s="31" t="s">
        <v>194</v>
      </c>
      <c r="H14" s="41"/>
      <c r="I14" s="1"/>
    </row>
    <row r="15" spans="1:9" ht="66" customHeight="1" x14ac:dyDescent="0.2">
      <c r="A15" s="60"/>
      <c r="B15" s="54">
        <v>1.1000000000000001</v>
      </c>
      <c r="C15" s="18" t="s">
        <v>186</v>
      </c>
      <c r="D15" s="18" t="s">
        <v>231</v>
      </c>
      <c r="E15" s="30" t="s">
        <v>126</v>
      </c>
      <c r="F15" s="30" t="s">
        <v>5</v>
      </c>
      <c r="G15" s="32" t="s">
        <v>206</v>
      </c>
      <c r="H15" s="41"/>
      <c r="I15" s="1"/>
    </row>
    <row r="16" spans="1:9" ht="102.75" customHeight="1" x14ac:dyDescent="0.2">
      <c r="A16" s="61" t="s">
        <v>7</v>
      </c>
      <c r="B16" s="26">
        <v>2.1</v>
      </c>
      <c r="C16" s="27" t="s">
        <v>76</v>
      </c>
      <c r="D16" s="47" t="s">
        <v>231</v>
      </c>
      <c r="E16" s="30" t="s">
        <v>202</v>
      </c>
      <c r="F16" s="30" t="s">
        <v>203</v>
      </c>
      <c r="G16" s="32" t="s">
        <v>201</v>
      </c>
      <c r="H16" s="41"/>
      <c r="I16" s="1"/>
    </row>
    <row r="17" spans="1:9" ht="108" customHeight="1" x14ac:dyDescent="0.2">
      <c r="A17" s="62"/>
      <c r="B17" s="26">
        <v>2.2000000000000002</v>
      </c>
      <c r="C17" s="27" t="s">
        <v>79</v>
      </c>
      <c r="D17" s="47" t="s">
        <v>231</v>
      </c>
      <c r="E17" s="30" t="s">
        <v>78</v>
      </c>
      <c r="F17" s="30" t="s">
        <v>5</v>
      </c>
      <c r="G17" s="32" t="s">
        <v>204</v>
      </c>
      <c r="H17" s="41"/>
      <c r="I17" s="1"/>
    </row>
    <row r="18" spans="1:9" ht="70.5" customHeight="1" x14ac:dyDescent="0.2">
      <c r="A18" s="62"/>
      <c r="B18" s="26">
        <v>2.2999999999999998</v>
      </c>
      <c r="C18" s="27" t="s">
        <v>187</v>
      </c>
      <c r="D18" s="47" t="s">
        <v>231</v>
      </c>
      <c r="E18" s="30" t="s">
        <v>97</v>
      </c>
      <c r="F18" s="30" t="s">
        <v>132</v>
      </c>
      <c r="G18" s="32" t="s">
        <v>205</v>
      </c>
      <c r="H18" s="41"/>
      <c r="I18" s="1"/>
    </row>
    <row r="19" spans="1:9" ht="85.5" customHeight="1" x14ac:dyDescent="0.2">
      <c r="A19" s="63"/>
      <c r="B19" s="26">
        <v>2.4</v>
      </c>
      <c r="C19" s="27" t="s">
        <v>189</v>
      </c>
      <c r="D19" s="47" t="s">
        <v>231</v>
      </c>
      <c r="E19" s="30" t="s">
        <v>108</v>
      </c>
      <c r="F19" s="30" t="s">
        <v>5</v>
      </c>
      <c r="G19" s="32" t="s">
        <v>194</v>
      </c>
      <c r="H19" s="41"/>
      <c r="I19" s="1"/>
    </row>
    <row r="20" spans="1:9" ht="52.5" customHeight="1" x14ac:dyDescent="0.2">
      <c r="A20" s="56" t="s">
        <v>8</v>
      </c>
      <c r="B20" s="19">
        <v>3.1</v>
      </c>
      <c r="C20" s="20" t="s">
        <v>9</v>
      </c>
      <c r="D20" s="39" t="s">
        <v>231</v>
      </c>
      <c r="E20" s="30" t="s">
        <v>207</v>
      </c>
      <c r="F20" s="30" t="s">
        <v>105</v>
      </c>
      <c r="G20" s="31" t="s">
        <v>194</v>
      </c>
      <c r="H20" s="41"/>
      <c r="I20" s="1"/>
    </row>
    <row r="21" spans="1:9" ht="76.5" customHeight="1" x14ac:dyDescent="0.2">
      <c r="A21" s="56"/>
      <c r="B21" s="19">
        <v>3.2</v>
      </c>
      <c r="C21" s="20" t="s">
        <v>10</v>
      </c>
      <c r="D21" s="39" t="s">
        <v>231</v>
      </c>
      <c r="E21" s="30" t="s">
        <v>71</v>
      </c>
      <c r="F21" s="30" t="s">
        <v>74</v>
      </c>
      <c r="G21" s="31" t="s">
        <v>208</v>
      </c>
      <c r="H21" s="41"/>
      <c r="I21" s="1"/>
    </row>
    <row r="22" spans="1:9" ht="82.5" customHeight="1" x14ac:dyDescent="0.2">
      <c r="A22" s="56"/>
      <c r="B22" s="19">
        <v>3.3</v>
      </c>
      <c r="C22" s="20" t="s">
        <v>190</v>
      </c>
      <c r="D22" s="39" t="s">
        <v>231</v>
      </c>
      <c r="E22" s="30" t="s">
        <v>75</v>
      </c>
      <c r="F22" s="30" t="s">
        <v>11</v>
      </c>
      <c r="G22" s="31" t="s">
        <v>194</v>
      </c>
      <c r="H22" s="41"/>
      <c r="I22" s="1"/>
    </row>
    <row r="23" spans="1:9" ht="84.75" customHeight="1" x14ac:dyDescent="0.2">
      <c r="A23" s="57" t="s">
        <v>12</v>
      </c>
      <c r="B23" s="21">
        <v>4.0999999999999996</v>
      </c>
      <c r="C23" s="22" t="s">
        <v>103</v>
      </c>
      <c r="D23" s="22" t="s">
        <v>231</v>
      </c>
      <c r="E23" s="30" t="s">
        <v>245</v>
      </c>
      <c r="F23" s="30" t="s">
        <v>133</v>
      </c>
      <c r="G23" s="32" t="s">
        <v>204</v>
      </c>
      <c r="H23" s="41"/>
      <c r="I23" s="1"/>
    </row>
    <row r="24" spans="1:9" ht="82.5" customHeight="1" x14ac:dyDescent="0.2">
      <c r="A24" s="57"/>
      <c r="B24" s="21">
        <v>4.2</v>
      </c>
      <c r="C24" s="22" t="s">
        <v>191</v>
      </c>
      <c r="D24" s="22" t="s">
        <v>231</v>
      </c>
      <c r="E24" s="30" t="s">
        <v>81</v>
      </c>
      <c r="F24" s="30" t="s">
        <v>130</v>
      </c>
      <c r="G24" s="31" t="s">
        <v>210</v>
      </c>
      <c r="H24" s="41"/>
      <c r="I24" s="1"/>
    </row>
    <row r="25" spans="1:9" ht="30" x14ac:dyDescent="0.2">
      <c r="A25" s="57"/>
      <c r="B25" s="21">
        <v>4.3</v>
      </c>
      <c r="C25" s="22" t="s">
        <v>82</v>
      </c>
      <c r="D25" s="22" t="s">
        <v>231</v>
      </c>
      <c r="E25" s="30" t="s">
        <v>209</v>
      </c>
      <c r="F25" s="30" t="s">
        <v>135</v>
      </c>
      <c r="G25" s="32" t="s">
        <v>204</v>
      </c>
      <c r="H25" s="41"/>
      <c r="I25" s="1"/>
    </row>
    <row r="26" spans="1:9" ht="93" customHeight="1" x14ac:dyDescent="0.2">
      <c r="A26" s="57"/>
      <c r="B26" s="21">
        <v>4.4000000000000004</v>
      </c>
      <c r="C26" s="22" t="s">
        <v>87</v>
      </c>
      <c r="D26" s="22" t="s">
        <v>231</v>
      </c>
      <c r="E26" s="30" t="s">
        <v>88</v>
      </c>
      <c r="F26" s="30" t="s">
        <v>72</v>
      </c>
      <c r="G26" s="31" t="s">
        <v>208</v>
      </c>
      <c r="H26" s="41"/>
      <c r="I26" s="1"/>
    </row>
    <row r="27" spans="1:9" ht="93" customHeight="1" x14ac:dyDescent="0.2">
      <c r="A27" s="65" t="s">
        <v>13</v>
      </c>
      <c r="B27" s="48">
        <v>5.0999999999999996</v>
      </c>
      <c r="C27" s="49" t="s">
        <v>242</v>
      </c>
      <c r="D27" s="49" t="s">
        <v>231</v>
      </c>
      <c r="E27" s="50" t="s">
        <v>243</v>
      </c>
      <c r="F27" s="50" t="s">
        <v>5</v>
      </c>
      <c r="G27" s="51" t="s">
        <v>204</v>
      </c>
      <c r="H27" s="51"/>
      <c r="I27" s="1"/>
    </row>
    <row r="28" spans="1:9" ht="93" customHeight="1" x14ac:dyDescent="0.2">
      <c r="A28" s="66"/>
      <c r="B28" s="48">
        <v>5.2</v>
      </c>
      <c r="C28" s="49" t="s">
        <v>244</v>
      </c>
      <c r="D28" s="49" t="s">
        <v>231</v>
      </c>
      <c r="E28" s="50" t="s">
        <v>246</v>
      </c>
      <c r="F28" s="50" t="s">
        <v>5</v>
      </c>
      <c r="G28" s="51" t="s">
        <v>204</v>
      </c>
      <c r="H28" s="51"/>
      <c r="I28" s="1"/>
    </row>
    <row r="29" spans="1:9" ht="98.25" customHeight="1" x14ac:dyDescent="0.2">
      <c r="A29" s="66"/>
      <c r="B29" s="23">
        <v>5.3</v>
      </c>
      <c r="C29" s="24" t="s">
        <v>14</v>
      </c>
      <c r="D29" s="25" t="s">
        <v>231</v>
      </c>
      <c r="E29" s="30" t="s">
        <v>15</v>
      </c>
      <c r="F29" s="30" t="s">
        <v>16</v>
      </c>
      <c r="G29" s="31" t="s">
        <v>204</v>
      </c>
      <c r="H29" s="41"/>
      <c r="I29" s="1"/>
    </row>
    <row r="30" spans="1:9" ht="77.25" customHeight="1" x14ac:dyDescent="0.2">
      <c r="A30" s="66"/>
      <c r="B30" s="23">
        <v>5.4</v>
      </c>
      <c r="C30" s="24" t="s">
        <v>17</v>
      </c>
      <c r="D30" s="25" t="s">
        <v>231</v>
      </c>
      <c r="E30" s="30" t="s">
        <v>83</v>
      </c>
      <c r="F30" s="30" t="s">
        <v>16</v>
      </c>
      <c r="G30" s="31" t="s">
        <v>208</v>
      </c>
      <c r="H30" s="41"/>
      <c r="I30" s="1"/>
    </row>
    <row r="31" spans="1:9" ht="110.25" customHeight="1" x14ac:dyDescent="0.2">
      <c r="A31" s="66"/>
      <c r="B31" s="23">
        <v>5.5</v>
      </c>
      <c r="C31" s="24" t="s">
        <v>18</v>
      </c>
      <c r="D31" s="25" t="s">
        <v>231</v>
      </c>
      <c r="E31" s="30" t="s">
        <v>247</v>
      </c>
      <c r="F31" s="30" t="s">
        <v>106</v>
      </c>
      <c r="G31" s="31" t="s">
        <v>210</v>
      </c>
      <c r="H31" s="41"/>
      <c r="I31" s="1"/>
    </row>
    <row r="32" spans="1:9" ht="144" customHeight="1" x14ac:dyDescent="0.2">
      <c r="A32" s="66"/>
      <c r="B32" s="23">
        <v>5.6</v>
      </c>
      <c r="C32" s="24" t="s">
        <v>21</v>
      </c>
      <c r="D32" s="25" t="s">
        <v>231</v>
      </c>
      <c r="E32" s="30" t="s">
        <v>248</v>
      </c>
      <c r="F32" s="30" t="s">
        <v>73</v>
      </c>
      <c r="G32" s="31" t="s">
        <v>204</v>
      </c>
      <c r="H32" s="41"/>
      <c r="I32" s="1"/>
    </row>
    <row r="33" spans="1:9" ht="168" customHeight="1" x14ac:dyDescent="0.2">
      <c r="A33" s="67"/>
      <c r="B33" s="23">
        <v>5.7</v>
      </c>
      <c r="C33" s="25" t="s">
        <v>85</v>
      </c>
      <c r="D33" s="25" t="s">
        <v>231</v>
      </c>
      <c r="E33" s="30" t="s">
        <v>86</v>
      </c>
      <c r="F33" s="30" t="s">
        <v>107</v>
      </c>
      <c r="G33" s="31" t="s">
        <v>210</v>
      </c>
      <c r="H33" s="41"/>
      <c r="I33" s="1"/>
    </row>
    <row r="34" spans="1:9" ht="15.75" x14ac:dyDescent="0.25">
      <c r="F34" s="28">
        <f>COUNTA(F6:F33)</f>
        <v>28</v>
      </c>
      <c r="G34" s="28">
        <v>21</v>
      </c>
      <c r="H34" s="29">
        <f>G34/F34</f>
        <v>0.75</v>
      </c>
      <c r="I34" s="1"/>
    </row>
    <row r="35" spans="1:9" ht="15.75" x14ac:dyDescent="0.25">
      <c r="F35" s="28" t="s">
        <v>90</v>
      </c>
      <c r="G35" s="28" t="s">
        <v>91</v>
      </c>
      <c r="H35" s="28" t="s">
        <v>92</v>
      </c>
      <c r="I35" s="1"/>
    </row>
    <row r="36" spans="1:9" ht="15.75" customHeight="1" x14ac:dyDescent="0.2">
      <c r="C36" s="64" t="s">
        <v>218</v>
      </c>
      <c r="D36" s="64"/>
      <c r="E36" s="64"/>
      <c r="H36" s="13"/>
      <c r="I36" s="1"/>
    </row>
    <row r="37" spans="1:9" x14ac:dyDescent="0.2">
      <c r="C37" s="64"/>
      <c r="D37" s="64"/>
      <c r="E37" s="64"/>
      <c r="H37" s="13"/>
      <c r="I37" s="1"/>
    </row>
    <row r="38" spans="1:9" x14ac:dyDescent="0.2">
      <c r="C38" s="42" t="s">
        <v>173</v>
      </c>
      <c r="D38" s="44"/>
      <c r="E38" s="44"/>
      <c r="H38" s="13"/>
      <c r="I38" s="1"/>
    </row>
    <row r="39" spans="1:9" ht="30" x14ac:dyDescent="0.2">
      <c r="C39" s="53" t="s">
        <v>174</v>
      </c>
      <c r="E39" s="34" t="s">
        <v>236</v>
      </c>
      <c r="H39" s="13"/>
      <c r="I39" s="1"/>
    </row>
    <row r="40" spans="1:9" x14ac:dyDescent="0.2">
      <c r="C40" s="44" t="s">
        <v>175</v>
      </c>
      <c r="E40" s="34"/>
      <c r="H40" s="13"/>
      <c r="I40" s="1"/>
    </row>
    <row r="41" spans="1:9" ht="30" x14ac:dyDescent="0.2">
      <c r="C41" s="55" t="s">
        <v>176</v>
      </c>
      <c r="E41" s="34"/>
      <c r="H41" s="13"/>
      <c r="I41" s="1"/>
    </row>
    <row r="42" spans="1:9" x14ac:dyDescent="0.2">
      <c r="H42" s="13"/>
      <c r="I42" s="1"/>
    </row>
    <row r="43" spans="1:9" x14ac:dyDescent="0.2">
      <c r="H43" s="13"/>
      <c r="I43" s="1"/>
    </row>
    <row r="44" spans="1:9" x14ac:dyDescent="0.2">
      <c r="H44" s="13"/>
      <c r="I44" s="1"/>
    </row>
    <row r="45" spans="1:9" x14ac:dyDescent="0.2">
      <c r="H45" s="13"/>
      <c r="I45" s="1"/>
    </row>
    <row r="46" spans="1:9" x14ac:dyDescent="0.2">
      <c r="H46" s="13"/>
      <c r="I46" s="1"/>
    </row>
    <row r="47" spans="1:9" ht="15.75" x14ac:dyDescent="0.25">
      <c r="C47" s="3"/>
      <c r="D47" s="3"/>
      <c r="H47" s="13"/>
      <c r="I47" s="1"/>
    </row>
    <row r="48" spans="1:9" x14ac:dyDescent="0.2">
      <c r="C48" s="2"/>
      <c r="D48" s="2"/>
      <c r="H48" s="13"/>
      <c r="I48" s="1"/>
    </row>
    <row r="49" spans="3:9" x14ac:dyDescent="0.2">
      <c r="C49" s="4"/>
      <c r="D49" s="4"/>
      <c r="H49" s="13"/>
      <c r="I49" s="1"/>
    </row>
  </sheetData>
  <autoFilter ref="A5:I35"/>
  <mergeCells count="10">
    <mergeCell ref="A20:A22"/>
    <mergeCell ref="A23:A26"/>
    <mergeCell ref="C36:E37"/>
    <mergeCell ref="A27:A33"/>
    <mergeCell ref="A1:I1"/>
    <mergeCell ref="A2:I2"/>
    <mergeCell ref="A3:I3"/>
    <mergeCell ref="A4:I4"/>
    <mergeCell ref="A6:A15"/>
    <mergeCell ref="A16:A19"/>
  </mergeCells>
  <pageMargins left="0.7" right="0.7" top="0.75" bottom="0.75" header="0.3" footer="0.3"/>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C40"/>
  <sheetViews>
    <sheetView workbookViewId="0">
      <selection activeCell="B28" sqref="B28"/>
    </sheetView>
  </sheetViews>
  <sheetFormatPr baseColWidth="10" defaultRowHeight="15" x14ac:dyDescent="0.25"/>
  <cols>
    <col min="1" max="1" width="33.85546875" bestFit="1" customWidth="1"/>
    <col min="2" max="2" width="65.28515625" customWidth="1"/>
    <col min="3" max="3" width="10.85546875" style="8"/>
  </cols>
  <sheetData>
    <row r="1" spans="1:3" x14ac:dyDescent="0.25">
      <c r="A1" s="6" t="s">
        <v>53</v>
      </c>
      <c r="B1" s="6" t="s">
        <v>54</v>
      </c>
      <c r="C1" s="6" t="s">
        <v>55</v>
      </c>
    </row>
    <row r="2" spans="1:3" x14ac:dyDescent="0.25">
      <c r="A2" s="5" t="s">
        <v>57</v>
      </c>
      <c r="B2" s="5" t="s">
        <v>23</v>
      </c>
      <c r="C2" s="7">
        <v>2</v>
      </c>
    </row>
    <row r="3" spans="1:3" x14ac:dyDescent="0.25">
      <c r="A3" s="5"/>
      <c r="B3" s="5" t="s">
        <v>24</v>
      </c>
      <c r="C3" s="7"/>
    </row>
    <row r="4" spans="1:3" x14ac:dyDescent="0.25">
      <c r="A4" s="5" t="s">
        <v>58</v>
      </c>
      <c r="B4" s="5" t="s">
        <v>25</v>
      </c>
      <c r="C4" s="7">
        <v>5</v>
      </c>
    </row>
    <row r="5" spans="1:3" x14ac:dyDescent="0.25">
      <c r="A5" s="5"/>
      <c r="B5" s="5" t="s">
        <v>26</v>
      </c>
      <c r="C5" s="7"/>
    </row>
    <row r="6" spans="1:3" x14ac:dyDescent="0.25">
      <c r="A6" s="5"/>
      <c r="B6" s="5" t="s">
        <v>27</v>
      </c>
      <c r="C6" s="7"/>
    </row>
    <row r="7" spans="1:3" x14ac:dyDescent="0.25">
      <c r="A7" s="5"/>
      <c r="B7" s="5" t="s">
        <v>28</v>
      </c>
      <c r="C7" s="7"/>
    </row>
    <row r="8" spans="1:3" x14ac:dyDescent="0.25">
      <c r="A8" s="5"/>
      <c r="B8" s="5" t="s">
        <v>29</v>
      </c>
      <c r="C8" s="7"/>
    </row>
    <row r="9" spans="1:3" x14ac:dyDescent="0.25">
      <c r="A9" s="5" t="s">
        <v>59</v>
      </c>
      <c r="B9" s="5" t="s">
        <v>30</v>
      </c>
      <c r="C9" s="7">
        <v>2</v>
      </c>
    </row>
    <row r="10" spans="1:3" x14ac:dyDescent="0.25">
      <c r="A10" s="5"/>
      <c r="B10" s="5" t="s">
        <v>30</v>
      </c>
      <c r="C10" s="7"/>
    </row>
    <row r="11" spans="1:3" x14ac:dyDescent="0.25">
      <c r="A11" s="5"/>
      <c r="B11" s="5" t="s">
        <v>30</v>
      </c>
      <c r="C11" s="7"/>
    </row>
    <row r="12" spans="1:3" x14ac:dyDescent="0.25">
      <c r="A12" s="5" t="s">
        <v>60</v>
      </c>
      <c r="B12" s="5" t="s">
        <v>31</v>
      </c>
      <c r="C12" s="7">
        <v>1</v>
      </c>
    </row>
    <row r="13" spans="1:3" x14ac:dyDescent="0.25">
      <c r="A13" s="5" t="s">
        <v>61</v>
      </c>
      <c r="B13" s="5" t="s">
        <v>32</v>
      </c>
      <c r="C13" s="7">
        <v>5</v>
      </c>
    </row>
    <row r="14" spans="1:3" x14ac:dyDescent="0.25">
      <c r="A14" s="5"/>
      <c r="B14" s="5" t="s">
        <v>33</v>
      </c>
      <c r="C14" s="7"/>
    </row>
    <row r="15" spans="1:3" x14ac:dyDescent="0.25">
      <c r="A15" s="5"/>
      <c r="B15" s="5" t="s">
        <v>34</v>
      </c>
      <c r="C15" s="7"/>
    </row>
    <row r="16" spans="1:3" x14ac:dyDescent="0.25">
      <c r="A16" s="5"/>
      <c r="B16" s="5" t="s">
        <v>35</v>
      </c>
      <c r="C16" s="7"/>
    </row>
    <row r="17" spans="1:3" x14ac:dyDescent="0.25">
      <c r="A17" s="5"/>
      <c r="B17" s="5" t="s">
        <v>36</v>
      </c>
      <c r="C17" s="7"/>
    </row>
    <row r="18" spans="1:3" x14ac:dyDescent="0.25">
      <c r="A18" s="5" t="s">
        <v>41</v>
      </c>
      <c r="B18" s="5" t="s">
        <v>37</v>
      </c>
      <c r="C18" s="7">
        <v>6</v>
      </c>
    </row>
    <row r="19" spans="1:3" x14ac:dyDescent="0.25">
      <c r="A19" s="5"/>
      <c r="B19" s="5" t="s">
        <v>38</v>
      </c>
      <c r="C19" s="7"/>
    </row>
    <row r="20" spans="1:3" x14ac:dyDescent="0.25">
      <c r="A20" s="5"/>
      <c r="B20" s="5" t="s">
        <v>39</v>
      </c>
      <c r="C20" s="7"/>
    </row>
    <row r="21" spans="1:3" x14ac:dyDescent="0.25">
      <c r="A21" s="5"/>
      <c r="B21" s="5" t="s">
        <v>67</v>
      </c>
      <c r="C21" s="7"/>
    </row>
    <row r="22" spans="1:3" ht="30" x14ac:dyDescent="0.25">
      <c r="A22" s="5"/>
      <c r="B22" s="11" t="s">
        <v>68</v>
      </c>
      <c r="C22" s="7"/>
    </row>
    <row r="23" spans="1:3" x14ac:dyDescent="0.25">
      <c r="A23" s="5"/>
      <c r="B23" s="5" t="s">
        <v>40</v>
      </c>
      <c r="C23" s="7"/>
    </row>
    <row r="24" spans="1:3" x14ac:dyDescent="0.25">
      <c r="A24" s="5" t="s">
        <v>43</v>
      </c>
      <c r="B24" s="5" t="s">
        <v>42</v>
      </c>
      <c r="C24" s="7">
        <v>1</v>
      </c>
    </row>
    <row r="25" spans="1:3" x14ac:dyDescent="0.25">
      <c r="A25" s="5" t="s">
        <v>50</v>
      </c>
      <c r="B25" s="5" t="s">
        <v>44</v>
      </c>
      <c r="C25" s="7">
        <v>7</v>
      </c>
    </row>
    <row r="26" spans="1:3" x14ac:dyDescent="0.25">
      <c r="A26" s="5"/>
      <c r="B26" s="5" t="s">
        <v>45</v>
      </c>
      <c r="C26" s="7"/>
    </row>
    <row r="27" spans="1:3" x14ac:dyDescent="0.25">
      <c r="A27" s="5"/>
      <c r="B27" s="5" t="s">
        <v>46</v>
      </c>
      <c r="C27" s="7"/>
    </row>
    <row r="28" spans="1:3" x14ac:dyDescent="0.25">
      <c r="A28" s="5"/>
      <c r="B28" s="5" t="s">
        <v>47</v>
      </c>
      <c r="C28" s="7"/>
    </row>
    <row r="29" spans="1:3" x14ac:dyDescent="0.25">
      <c r="A29" s="5"/>
      <c r="B29" s="5" t="s">
        <v>44</v>
      </c>
      <c r="C29" s="7"/>
    </row>
    <row r="30" spans="1:3" x14ac:dyDescent="0.25">
      <c r="A30" s="5"/>
      <c r="B30" s="5" t="s">
        <v>48</v>
      </c>
      <c r="C30" s="7"/>
    </row>
    <row r="31" spans="1:3" x14ac:dyDescent="0.25">
      <c r="A31" s="5"/>
      <c r="B31" s="5" t="s">
        <v>49</v>
      </c>
      <c r="C31" s="7"/>
    </row>
    <row r="32" spans="1:3" x14ac:dyDescent="0.25">
      <c r="A32" s="5" t="s">
        <v>52</v>
      </c>
      <c r="B32" s="5" t="s">
        <v>51</v>
      </c>
      <c r="C32" s="7">
        <v>1</v>
      </c>
    </row>
    <row r="33" spans="1:3" x14ac:dyDescent="0.25">
      <c r="A33" s="5" t="s">
        <v>66</v>
      </c>
      <c r="B33" s="5" t="s">
        <v>62</v>
      </c>
      <c r="C33" s="7">
        <v>4</v>
      </c>
    </row>
    <row r="34" spans="1:3" x14ac:dyDescent="0.25">
      <c r="A34" s="5"/>
      <c r="B34" s="5" t="s">
        <v>63</v>
      </c>
      <c r="C34" s="7"/>
    </row>
    <row r="35" spans="1:3" x14ac:dyDescent="0.25">
      <c r="A35" s="5"/>
      <c r="B35" s="5" t="s">
        <v>64</v>
      </c>
      <c r="C35" s="7"/>
    </row>
    <row r="36" spans="1:3" x14ac:dyDescent="0.25">
      <c r="A36" s="5"/>
      <c r="B36" s="5" t="s">
        <v>65</v>
      </c>
      <c r="C36" s="7"/>
    </row>
    <row r="37" spans="1:3" x14ac:dyDescent="0.25">
      <c r="A37" s="9" t="s">
        <v>56</v>
      </c>
      <c r="B37" s="9"/>
      <c r="C37" s="10">
        <f>SUM(C2:C36)</f>
        <v>34</v>
      </c>
    </row>
    <row r="39" spans="1:3" x14ac:dyDescent="0.25">
      <c r="C39" s="8">
        <v>1</v>
      </c>
    </row>
    <row r="40" spans="1:3" x14ac:dyDescent="0.25">
      <c r="C40" s="12">
        <f>1/34</f>
        <v>2.9411764705882353E-2</v>
      </c>
    </row>
  </sheetData>
  <autoFilter ref="A1:C37"/>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2023</vt:lpstr>
      <vt:lpstr>Plan 2024</vt:lpstr>
      <vt:lpstr>Hoja1</vt:lpstr>
      <vt:lpstr>Plan 2025</vt:lpstr>
      <vt:lpstr>Riesgos de 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Juan Morales</cp:lastModifiedBy>
  <cp:lastPrinted>2017-01-18T15:43:10Z</cp:lastPrinted>
  <dcterms:created xsi:type="dcterms:W3CDTF">2016-05-19T19:45:50Z</dcterms:created>
  <dcterms:modified xsi:type="dcterms:W3CDTF">2025-02-07T21:32:16Z</dcterms:modified>
</cp:coreProperties>
</file>