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s.pulgarin\Downloads\"/>
    </mc:Choice>
  </mc:AlternateContent>
  <bookViews>
    <workbookView xWindow="0" yWindow="0" windowWidth="11535" windowHeight="2775"/>
  </bookViews>
  <sheets>
    <sheet name="Conclusión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E34" i="1"/>
  <c r="G32" i="1"/>
  <c r="E32" i="1"/>
  <c r="G30" i="1"/>
  <c r="E30" i="1"/>
  <c r="G28" i="1"/>
  <c r="E28" i="1"/>
  <c r="G26" i="1"/>
  <c r="E26" i="1"/>
  <c r="M8" i="1"/>
</calcChain>
</file>

<file path=xl/sharedStrings.xml><?xml version="1.0" encoding="utf-8"?>
<sst xmlns="http://schemas.openxmlformats.org/spreadsheetml/2006/main" count="29" uniqueCount="27">
  <si>
    <t>Nombre de la Entidad:</t>
  </si>
  <si>
    <t>Periodo Evaluado:</t>
  </si>
  <si>
    <t>Estado del sistema de Control Interno de la entidad</t>
  </si>
  <si>
    <t>Conclusión general sobre la evaluación del Sistema de Control Interno</t>
  </si>
  <si>
    <t>¿Están todos los componentes operando juntos y de manera integrada? (Si / en proceso / No) (Justifique su respuesta):</t>
  </si>
  <si>
    <t>Si</t>
  </si>
  <si>
    <t xml:space="preserve">De acuerdo con los resultados de la evaluación, se puede evidenciar que algunos de los elementos asociados a los componentes han venido avanzando en su implementación y mejora en todos los componentes, sin embargo, aún se mantienen debilidades asociadas al monitoreo de los riesgos y los controles por parte de los líderes de proceso.  </t>
  </si>
  <si>
    <t>¿Es efectivo el sistema de control interno para los objetivos evaluados? (Si/No) (Justifique su respuesta):</t>
  </si>
  <si>
    <t xml:space="preserve">la entidad ha venido evolucionando  con acciones importantes, entre los que se encuentra, la actualización   de las matrices de riesgos de los procesos, la actualización y ajuste algunos  de los procesos misionales, la continuidad que se ha presentado en las acciones al interior del Comité de gerencia y el seguimiento periódico a las acciones suscritas en los planes de mejoramiento vigentes. </t>
  </si>
  <si>
    <t>La entidad cuenta dentro de su Sistema de Control Interno, con una institucionalidad (Líneas de defensa)  que le permita la toma de decisiones frente al control (Si/No) (Justifique su respuesta):</t>
  </si>
  <si>
    <t>La Entidad  tiene claramente establecido el nivel jerárquico de los funcionarios, los roles que desempeñan, a quién se le reporta la información, para que responsable de cada proceso tome las decisiones a que haya lugar frente al control, sinembargo se requiere mejorar el desempeño del sistema de control interno,</t>
  </si>
  <si>
    <t>Componente</t>
  </si>
  <si>
    <t>¿se esta cumpliendo los requerimientos ?</t>
  </si>
  <si>
    <t>Nivel de Cumplimiento componente</t>
  </si>
  <si>
    <r>
      <rPr>
        <b/>
        <u/>
        <sz val="20"/>
        <color theme="0"/>
        <rFont val="Arial"/>
        <family val="2"/>
      </rPr>
      <t xml:space="preserve"> Estado actual:</t>
    </r>
    <r>
      <rPr>
        <b/>
        <sz val="20"/>
        <color theme="0"/>
        <rFont val="Arial"/>
        <family val="2"/>
      </rPr>
      <t xml:space="preserve"> Explicacion de las Debilidades y/o Fortalezas encontradas en cada componente</t>
    </r>
  </si>
  <si>
    <t>AMBIENTE DE CONTROL</t>
  </si>
  <si>
    <t>Debilidades: 
Es importante Aprobar el codigo de integridad
Fortalecer las competencias profesionales del personal
Fortalezas: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entidad cuenta con un Sistema de Gestión de Calidad y un sistema de Seguridad y salud en el trabajo al igual que diferentes políticas que fortalecen el ambiente de control, adicionalmente cuenta  con un comite de convivencia que se encuentra funcionando adecuadamente</t>
  </si>
  <si>
    <t>EVALUCION DEL RIESGO</t>
  </si>
  <si>
    <t>Debilidades: 
 el riesgo por el COVID-19. en el canal es alto dado que por su naturaleza se  interactuan con muchas personas y se presta un servicio esencial
Fortalezas: 
Se cuenta con la matriz de riesgos con sus respectivos campos de causas, consecuencias y controles, incluidos los de de corrupción, con su identificación.</t>
  </si>
  <si>
    <t>ACTIVIDADES DEL CONTROL</t>
  </si>
  <si>
    <t>Debilidades: 
Se observan debilidades en la segregación de funciones en los procedimientos teniendo en cuenta la limitante de personal de planta que tiene el canal
Fortalezas: 
El área técnica de la entidad tiene establecidos controles que permiten una buena infraestructura tecnológica y cuenta con plan de contingencia,</t>
  </si>
  <si>
    <t>INFORMACION Y COMUNICACIÓN</t>
  </si>
  <si>
    <t>Debilidades: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 canal cuenta con algunos aplicativos que requieren un mayor desarrollo  y actualización la cual es costosa y el Canal no cuenta con
los recursos necesarios para mejorar esos aplicativos en el momento,
Fortalezas: 
La entidad cuenta con diferentes canales de canales de comunicación y con un aplicativo de PQRS para la recepción, clasificación y seguimiento a los requerimientos,
Se cuenta inventario de los equipos y toda la operación del edificio para su mantenimiento en diversos aplicativos desarrollados por el canal y con el registro de informacion</t>
  </si>
  <si>
    <t xml:space="preserve">ACTIVIDADES DE MONITOREO </t>
  </si>
  <si>
    <t>Fortalezas
La participación de control interno en los comités organizacionales le permiten tener el conocimiento de la entidad y generar alertas tempranas en la aparición de posibles riesgos y en el establecimiento de nuevos controles. 
Se realiza revisión permanente de las peticiones de quejas y reclamos
DEBILIDADES
se requiere acciones o actividades dirigidas a fortalecer o mejorar la ejecución de la primera y seguna linea de defensa, en pro de la mejora continua al actuar desde su vigilancia y control</t>
  </si>
  <si>
    <t>Telemedellín</t>
  </si>
  <si>
    <t>Primer semestre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</si>
</sst>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Arial Narrow"/>
      <family val="2"/>
    </font>
    <font>
      <sz val="25"/>
      <color theme="1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20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color theme="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25"/>
      <color theme="1"/>
      <name val="Calibri"/>
      <family val="2"/>
      <scheme val="minor"/>
    </font>
    <font>
      <sz val="18"/>
      <color theme="1"/>
      <name val="Arial"/>
      <family val="2"/>
    </font>
    <font>
      <sz val="18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b/>
      <u/>
      <sz val="2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20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83A34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1829A"/>
      </left>
      <right/>
      <top style="thin">
        <color rgb="FF81829A"/>
      </top>
      <bottom style="thin">
        <color indexed="64"/>
      </bottom>
      <diagonal/>
    </border>
    <border>
      <left/>
      <right/>
      <top style="thin">
        <color rgb="FF81829A"/>
      </top>
      <bottom style="thin">
        <color indexed="64"/>
      </bottom>
      <diagonal/>
    </border>
    <border>
      <left/>
      <right style="thin">
        <color rgb="FF81829A"/>
      </right>
      <top style="thin">
        <color rgb="FF81829A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81829A"/>
      </left>
      <right/>
      <top style="hair">
        <color rgb="FF81829A"/>
      </top>
      <bottom style="thin">
        <color rgb="FF81829A"/>
      </bottom>
      <diagonal/>
    </border>
    <border>
      <left/>
      <right/>
      <top style="hair">
        <color rgb="FF81829A"/>
      </top>
      <bottom style="thin">
        <color rgb="FF81829A"/>
      </bottom>
      <diagonal/>
    </border>
    <border>
      <left/>
      <right style="thin">
        <color rgb="FF81829A"/>
      </right>
      <top style="hair">
        <color rgb="FF81829A"/>
      </top>
      <bottom style="thin">
        <color rgb="FF81829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1829A"/>
      </left>
      <right style="thin">
        <color rgb="FF81829A"/>
      </right>
      <top style="thin">
        <color rgb="FF81829A"/>
      </top>
      <bottom style="thin">
        <color rgb="FF81829A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0" fillId="2" borderId="7" xfId="0" applyFill="1" applyBorder="1"/>
    <xf numFmtId="0" fontId="2" fillId="3" borderId="6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9" fontId="7" fillId="3" borderId="15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9" fontId="1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>
      <alignment wrapText="1"/>
    </xf>
    <xf numFmtId="0" fontId="6" fillId="5" borderId="2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wrapText="1"/>
    </xf>
    <xf numFmtId="0" fontId="21" fillId="0" borderId="0" xfId="0" applyFont="1" applyBorder="1" applyAlignment="1">
      <alignment horizontal="center" wrapText="1"/>
    </xf>
    <xf numFmtId="0" fontId="0" fillId="0" borderId="0" xfId="0" applyBorder="1"/>
    <xf numFmtId="0" fontId="1" fillId="2" borderId="0" xfId="0" applyFont="1" applyFill="1" applyBorder="1"/>
    <xf numFmtId="0" fontId="10" fillId="6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7" fillId="0" borderId="6" xfId="0" applyFont="1" applyFill="1" applyBorder="1" applyAlignment="1" applyProtection="1">
      <alignment horizontal="center" vertical="center"/>
      <protection hidden="1"/>
    </xf>
    <xf numFmtId="9" fontId="11" fillId="0" borderId="0" xfId="0" applyNumberFormat="1" applyFont="1" applyFill="1" applyBorder="1" applyAlignment="1">
      <alignment vertical="center"/>
    </xf>
    <xf numFmtId="9" fontId="22" fillId="7" borderId="6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Border="1" applyAlignment="1">
      <alignment horizontal="left" vertical="center"/>
    </xf>
    <xf numFmtId="9" fontId="19" fillId="2" borderId="0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wrapText="1"/>
    </xf>
    <xf numFmtId="0" fontId="0" fillId="0" borderId="0" xfId="0" applyFill="1" applyBorder="1"/>
    <xf numFmtId="0" fontId="24" fillId="0" borderId="0" xfId="0" applyFont="1" applyBorder="1" applyAlignment="1">
      <alignment horizontal="center"/>
    </xf>
    <xf numFmtId="0" fontId="0" fillId="0" borderId="6" xfId="0" applyBorder="1"/>
    <xf numFmtId="0" fontId="1" fillId="2" borderId="0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3" xfId="0" applyBorder="1" applyAlignment="1">
      <alignment horizontal="center"/>
    </xf>
    <xf numFmtId="0" fontId="23" fillId="0" borderId="12" xfId="0" applyFont="1" applyBorder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left" vertical="top"/>
      <protection locked="0"/>
    </xf>
    <xf numFmtId="0" fontId="23" fillId="0" borderId="14" xfId="0" applyFont="1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49" fontId="12" fillId="2" borderId="25" xfId="0" applyNumberFormat="1" applyFont="1" applyFill="1" applyBorder="1" applyAlignment="1">
      <alignment horizontal="left" vertical="center" wrapText="1"/>
    </xf>
    <xf numFmtId="49" fontId="12" fillId="2" borderId="6" xfId="0" applyNumberFormat="1" applyFont="1" applyFill="1" applyBorder="1" applyAlignment="1">
      <alignment horizontal="left" vertical="center" wrapText="1"/>
    </xf>
    <xf numFmtId="49" fontId="14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5" fillId="0" borderId="24" xfId="0" applyFont="1" applyBorder="1" applyAlignment="1" applyProtection="1">
      <alignment horizontal="left" vertical="center"/>
      <protection locked="0"/>
    </xf>
    <xf numFmtId="49" fontId="12" fillId="2" borderId="26" xfId="0" applyNumberFormat="1" applyFont="1" applyFill="1" applyBorder="1" applyAlignment="1">
      <alignment horizontal="left" vertical="center" wrapText="1"/>
    </xf>
    <xf numFmtId="49" fontId="12" fillId="2" borderId="27" xfId="0" applyNumberFormat="1" applyFont="1" applyFill="1" applyBorder="1" applyAlignment="1">
      <alignment horizontal="left" vertical="center" wrapText="1"/>
    </xf>
    <xf numFmtId="49" fontId="16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5" borderId="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164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left" vertical="center" wrapText="1"/>
    </xf>
    <xf numFmtId="49" fontId="12" fillId="2" borderId="2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281667</xdr:colOff>
      <xdr:row>7</xdr:row>
      <xdr:rowOff>102768</xdr:rowOff>
    </xdr:from>
    <xdr:to>
      <xdr:col>6</xdr:col>
      <xdr:colOff>595313</xdr:colOff>
      <xdr:row>14</xdr:row>
      <xdr:rowOff>55289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7442" y="2550693"/>
          <a:ext cx="3961721" cy="2343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ana.mejia/Desktop/informe%20pormenorizado%20enero%20-%20jun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esar/HISTORICOS/2020-04-22_Formato_informe_sci_parametrizado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ado SCI"/>
      <sheetName val="Análisis Resultados"/>
      <sheetName val="Conclusión"/>
      <sheetName val="Hoja1"/>
    </sheetNames>
    <sheetDataSet>
      <sheetData sheetId="0"/>
      <sheetData sheetId="1"/>
      <sheetData sheetId="2"/>
      <sheetData sheetId="3"/>
      <sheetData sheetId="4">
        <row r="2">
          <cell r="K2">
            <v>0.91666666666666663</v>
          </cell>
        </row>
        <row r="14">
          <cell r="K14">
            <v>0.9</v>
          </cell>
        </row>
        <row r="24">
          <cell r="K24">
            <v>0.9</v>
          </cell>
        </row>
        <row r="29">
          <cell r="K29">
            <v>0.9285714285714286</v>
          </cell>
        </row>
        <row r="36">
          <cell r="K36">
            <v>0.75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Definiciones"/>
      <sheetName val="Ambiente de Control"/>
      <sheetName val="Evaluación de riesgos"/>
      <sheetName val="Actividades de control"/>
      <sheetName val="Info y Comunicación"/>
      <sheetName val="Actividades de Monitoreo"/>
      <sheetName val="Analisis de Resultados"/>
      <sheetName val="Conclusiones"/>
      <sheetName val="Hoja1"/>
      <sheetName val="Hoja4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="64" zoomScaleNormal="64" workbookViewId="0">
      <selection activeCell="F20" sqref="F20:M20"/>
    </sheetView>
  </sheetViews>
  <sheetFormatPr baseColWidth="10" defaultColWidth="11.42578125" defaultRowHeight="15" x14ac:dyDescent="0.25"/>
  <cols>
    <col min="1" max="1" width="4.42578125" customWidth="1"/>
    <col min="3" max="3" width="35.5703125" customWidth="1"/>
    <col min="4" max="4" width="13" customWidth="1"/>
    <col min="5" max="5" width="43.28515625" customWidth="1"/>
    <col min="7" max="7" width="33.85546875" customWidth="1"/>
    <col min="9" max="9" width="92.28515625" customWidth="1"/>
    <col min="13" max="13" width="29" customWidth="1"/>
  </cols>
  <sheetData>
    <row r="1" spans="1:17" s="1" customFormat="1" x14ac:dyDescent="0.25"/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Top="1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1"/>
    </row>
    <row r="4" spans="1:17" ht="16.5" x14ac:dyDescent="0.3">
      <c r="A4" s="1"/>
      <c r="B4" s="5"/>
      <c r="C4" s="6"/>
      <c r="D4" s="6"/>
      <c r="E4" s="79" t="s">
        <v>0</v>
      </c>
      <c r="F4" s="81" t="s">
        <v>25</v>
      </c>
      <c r="G4" s="81"/>
      <c r="H4" s="81"/>
      <c r="I4" s="81"/>
      <c r="J4" s="81"/>
      <c r="K4" s="81"/>
      <c r="L4" s="81"/>
      <c r="M4" s="81"/>
      <c r="N4" s="7"/>
      <c r="O4" s="7"/>
      <c r="P4" s="8"/>
      <c r="Q4" s="1"/>
    </row>
    <row r="5" spans="1:17" ht="45.75" customHeight="1" x14ac:dyDescent="0.3">
      <c r="A5" s="1"/>
      <c r="B5" s="5"/>
      <c r="C5" s="6"/>
      <c r="D5" s="6"/>
      <c r="E5" s="80"/>
      <c r="F5" s="81"/>
      <c r="G5" s="81"/>
      <c r="H5" s="81"/>
      <c r="I5" s="81"/>
      <c r="J5" s="81"/>
      <c r="K5" s="81"/>
      <c r="L5" s="81"/>
      <c r="M5" s="81"/>
      <c r="N5" s="7"/>
      <c r="O5" s="7"/>
      <c r="P5" s="8"/>
      <c r="Q5" s="1"/>
    </row>
    <row r="6" spans="1:17" ht="66.75" customHeight="1" x14ac:dyDescent="0.3">
      <c r="A6" s="1"/>
      <c r="B6" s="5"/>
      <c r="C6" s="6"/>
      <c r="D6" s="6"/>
      <c r="E6" s="9" t="s">
        <v>1</v>
      </c>
      <c r="F6" s="82" t="s">
        <v>26</v>
      </c>
      <c r="G6" s="83"/>
      <c r="H6" s="83"/>
      <c r="I6" s="83"/>
      <c r="J6" s="83"/>
      <c r="K6" s="83"/>
      <c r="L6" s="83"/>
      <c r="M6" s="84"/>
      <c r="N6" s="10"/>
      <c r="O6" s="10"/>
      <c r="P6" s="8"/>
      <c r="Q6" s="1"/>
    </row>
    <row r="7" spans="1:17" ht="17.25" thickBot="1" x14ac:dyDescent="0.35">
      <c r="A7" s="1"/>
      <c r="B7" s="5"/>
      <c r="C7" s="6"/>
      <c r="D7" s="6"/>
      <c r="E7" s="11"/>
      <c r="F7" s="10"/>
      <c r="G7" s="10"/>
      <c r="H7" s="10"/>
      <c r="I7" s="10"/>
      <c r="J7" s="10"/>
      <c r="K7" s="10"/>
      <c r="L7" s="10"/>
      <c r="M7" s="6"/>
      <c r="N7" s="6"/>
      <c r="O7" s="6"/>
      <c r="P7" s="8"/>
      <c r="Q7" s="1"/>
    </row>
    <row r="8" spans="1:17" ht="97.5" customHeight="1" thickBot="1" x14ac:dyDescent="0.3">
      <c r="A8" s="1"/>
      <c r="B8" s="5"/>
      <c r="C8" s="6"/>
      <c r="D8" s="6"/>
      <c r="E8" s="6"/>
      <c r="F8" s="6"/>
      <c r="G8" s="6"/>
      <c r="H8" s="6"/>
      <c r="I8" s="85" t="s">
        <v>2</v>
      </c>
      <c r="J8" s="86"/>
      <c r="K8" s="87"/>
      <c r="L8" s="6"/>
      <c r="M8" s="12">
        <f>+AVERAGE(G26,G28,G30,G32,G34)</f>
        <v>0.87904761904761908</v>
      </c>
      <c r="N8" s="13"/>
      <c r="O8" s="13"/>
      <c r="P8" s="8"/>
      <c r="Q8" s="1"/>
    </row>
    <row r="9" spans="1:17" ht="15.75" x14ac:dyDescent="0.25">
      <c r="A9" s="1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14"/>
      <c r="N9" s="14"/>
      <c r="O9" s="14"/>
      <c r="P9" s="8"/>
      <c r="Q9" s="1"/>
    </row>
    <row r="10" spans="1:17" x14ac:dyDescent="0.25">
      <c r="A10" s="1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8"/>
      <c r="Q10" s="1"/>
    </row>
    <row r="11" spans="1:17" x14ac:dyDescent="0.25">
      <c r="A11" s="1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8"/>
      <c r="Q11" s="1"/>
    </row>
    <row r="12" spans="1:17" x14ac:dyDescent="0.25">
      <c r="A12" s="1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"/>
      <c r="Q12" s="1"/>
    </row>
    <row r="13" spans="1:17" x14ac:dyDescent="0.25">
      <c r="A13" s="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"/>
      <c r="Q13" s="1"/>
    </row>
    <row r="14" spans="1:17" x14ac:dyDescent="0.25">
      <c r="A14" s="1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"/>
      <c r="Q14" s="1"/>
    </row>
    <row r="15" spans="1:17" x14ac:dyDescent="0.25">
      <c r="A15" s="1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"/>
      <c r="Q15" s="1"/>
    </row>
    <row r="16" spans="1:17" x14ac:dyDescent="0.25">
      <c r="A16" s="1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8"/>
      <c r="Q16" s="1"/>
    </row>
    <row r="17" spans="1:17" x14ac:dyDescent="0.25">
      <c r="A17" s="1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8"/>
      <c r="Q17" s="1"/>
    </row>
    <row r="18" spans="1:17" ht="23.25" x14ac:dyDescent="0.25">
      <c r="A18" s="1"/>
      <c r="B18" s="5"/>
      <c r="C18" s="88" t="s">
        <v>3</v>
      </c>
      <c r="D18" s="89"/>
      <c r="E18" s="89"/>
      <c r="F18" s="89"/>
      <c r="G18" s="89"/>
      <c r="H18" s="89"/>
      <c r="I18" s="89"/>
      <c r="J18" s="89"/>
      <c r="K18" s="89"/>
      <c r="L18" s="89"/>
      <c r="M18" s="90"/>
      <c r="N18" s="15"/>
      <c r="O18" s="15"/>
      <c r="P18" s="8"/>
      <c r="Q18" s="1"/>
    </row>
    <row r="19" spans="1:17" ht="16.5" thickBot="1" x14ac:dyDescent="0.3">
      <c r="A19" s="1"/>
      <c r="B19" s="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7"/>
      <c r="P19" s="8"/>
      <c r="Q19" s="1"/>
    </row>
    <row r="20" spans="1:17" ht="150" customHeight="1" x14ac:dyDescent="0.25">
      <c r="A20" s="1"/>
      <c r="B20" s="5"/>
      <c r="C20" s="91" t="s">
        <v>4</v>
      </c>
      <c r="D20" s="92"/>
      <c r="E20" s="18" t="s">
        <v>5</v>
      </c>
      <c r="F20" s="70" t="s">
        <v>6</v>
      </c>
      <c r="G20" s="71"/>
      <c r="H20" s="71"/>
      <c r="I20" s="71"/>
      <c r="J20" s="71"/>
      <c r="K20" s="71"/>
      <c r="L20" s="71"/>
      <c r="M20" s="72"/>
      <c r="N20" s="17"/>
      <c r="O20" s="17"/>
      <c r="P20" s="8"/>
      <c r="Q20" s="1"/>
    </row>
    <row r="21" spans="1:17" ht="126.75" customHeight="1" thickBot="1" x14ac:dyDescent="0.3">
      <c r="A21" s="1"/>
      <c r="B21" s="5"/>
      <c r="C21" s="68" t="s">
        <v>7</v>
      </c>
      <c r="D21" s="69"/>
      <c r="E21" s="19" t="s">
        <v>5</v>
      </c>
      <c r="F21" s="70" t="s">
        <v>8</v>
      </c>
      <c r="G21" s="71"/>
      <c r="H21" s="71"/>
      <c r="I21" s="71"/>
      <c r="J21" s="71"/>
      <c r="K21" s="71"/>
      <c r="L21" s="71"/>
      <c r="M21" s="72"/>
      <c r="N21" s="17"/>
      <c r="O21" s="17"/>
      <c r="P21" s="8"/>
      <c r="Q21" s="1"/>
    </row>
    <row r="22" spans="1:17" ht="151.5" customHeight="1" thickBot="1" x14ac:dyDescent="0.3">
      <c r="A22" s="1"/>
      <c r="B22" s="5"/>
      <c r="C22" s="73" t="s">
        <v>9</v>
      </c>
      <c r="D22" s="74"/>
      <c r="E22" s="20" t="s">
        <v>5</v>
      </c>
      <c r="F22" s="75" t="s">
        <v>10</v>
      </c>
      <c r="G22" s="75"/>
      <c r="H22" s="75"/>
      <c r="I22" s="75"/>
      <c r="J22" s="75"/>
      <c r="K22" s="75"/>
      <c r="L22" s="75"/>
      <c r="M22" s="76"/>
      <c r="N22" s="17"/>
      <c r="O22" s="17"/>
      <c r="P22" s="8"/>
      <c r="Q22" s="1"/>
    </row>
    <row r="23" spans="1:17" x14ac:dyDescent="0.25">
      <c r="A23" s="1"/>
      <c r="B23" s="5"/>
      <c r="C23" s="6"/>
      <c r="D23" s="6"/>
      <c r="E23" s="6"/>
      <c r="F23" s="6"/>
      <c r="G23" s="21"/>
      <c r="H23" s="6"/>
      <c r="I23" s="6"/>
      <c r="J23" s="6"/>
      <c r="K23" s="6"/>
      <c r="L23" s="6"/>
      <c r="M23" s="6"/>
      <c r="N23" s="6"/>
      <c r="O23" s="6"/>
      <c r="P23" s="8"/>
      <c r="Q23" s="1"/>
    </row>
    <row r="24" spans="1:17" ht="78.75" x14ac:dyDescent="0.25">
      <c r="A24" s="1"/>
      <c r="B24" s="5"/>
      <c r="C24" s="22" t="s">
        <v>11</v>
      </c>
      <c r="D24" s="23"/>
      <c r="E24" s="22" t="s">
        <v>12</v>
      </c>
      <c r="F24" s="23"/>
      <c r="G24" s="22" t="s">
        <v>13</v>
      </c>
      <c r="H24" s="23"/>
      <c r="I24" s="77" t="s">
        <v>14</v>
      </c>
      <c r="J24" s="77"/>
      <c r="K24" s="77"/>
      <c r="L24" s="77"/>
      <c r="M24" s="77"/>
      <c r="N24" s="24"/>
      <c r="O24" s="24"/>
      <c r="P24" s="8"/>
      <c r="Q24" s="25"/>
    </row>
    <row r="25" spans="1:17" ht="13.5" customHeight="1" thickBot="1" x14ac:dyDescent="0.3">
      <c r="A25" s="1"/>
      <c r="B25" s="5"/>
      <c r="C25" s="26"/>
      <c r="D25" s="27"/>
      <c r="E25" s="27"/>
      <c r="F25" s="27"/>
      <c r="G25" s="27"/>
      <c r="H25" s="27"/>
      <c r="I25" s="78"/>
      <c r="J25" s="78"/>
      <c r="K25" s="78"/>
      <c r="L25" s="78"/>
      <c r="M25" s="78"/>
      <c r="N25" s="28"/>
      <c r="O25" s="28"/>
      <c r="P25" s="8"/>
      <c r="Q25" s="1"/>
    </row>
    <row r="26" spans="1:17" ht="155.25" customHeight="1" thickBot="1" x14ac:dyDescent="0.3">
      <c r="A26" s="1"/>
      <c r="B26" s="5"/>
      <c r="C26" s="29" t="s">
        <v>15</v>
      </c>
      <c r="D26" s="30"/>
      <c r="E26" s="31" t="str">
        <f>+IF([1]Hoja1!K2&gt;=0.5,"Si","No")</f>
        <v>Si</v>
      </c>
      <c r="F26" s="32"/>
      <c r="G26" s="33">
        <f>+[1]Hoja1!K2</f>
        <v>0.91666666666666663</v>
      </c>
      <c r="H26" s="32"/>
      <c r="I26" s="59" t="s">
        <v>16</v>
      </c>
      <c r="J26" s="60"/>
      <c r="K26" s="60"/>
      <c r="L26" s="60"/>
      <c r="M26" s="61"/>
      <c r="N26" s="34"/>
      <c r="O26" s="35"/>
      <c r="P26" s="36"/>
      <c r="Q26" s="37"/>
    </row>
    <row r="27" spans="1:17" ht="27" thickBot="1" x14ac:dyDescent="0.45">
      <c r="A27" s="1"/>
      <c r="B27" s="5"/>
      <c r="C27" s="38"/>
      <c r="D27" s="39"/>
      <c r="E27" s="40"/>
      <c r="F27" s="27"/>
      <c r="G27" s="41"/>
      <c r="H27" s="27"/>
      <c r="I27" s="58"/>
      <c r="J27" s="58"/>
      <c r="K27" s="58"/>
      <c r="L27" s="58"/>
      <c r="M27" s="58"/>
      <c r="N27" s="42"/>
      <c r="O27" s="42"/>
      <c r="P27" s="8"/>
      <c r="Q27" s="1"/>
    </row>
    <row r="28" spans="1:17" ht="111.75" customHeight="1" thickBot="1" x14ac:dyDescent="0.3">
      <c r="A28" s="1"/>
      <c r="B28" s="5"/>
      <c r="C28" s="43" t="s">
        <v>17</v>
      </c>
      <c r="D28" s="30"/>
      <c r="E28" s="31" t="str">
        <f>+IF([1]Hoja1!K14&gt;=0.5,"Si","No")</f>
        <v>Si</v>
      </c>
      <c r="F28" s="27"/>
      <c r="G28" s="33">
        <f>+[1]Hoja1!K14</f>
        <v>0.9</v>
      </c>
      <c r="H28" s="27"/>
      <c r="I28" s="62" t="s">
        <v>18</v>
      </c>
      <c r="J28" s="63"/>
      <c r="K28" s="63"/>
      <c r="L28" s="63"/>
      <c r="M28" s="64"/>
      <c r="N28" s="34"/>
      <c r="O28" s="34"/>
      <c r="P28" s="8"/>
      <c r="Q28" s="1"/>
    </row>
    <row r="29" spans="1:17" ht="27" thickBot="1" x14ac:dyDescent="0.45">
      <c r="A29" s="1"/>
      <c r="B29" s="5"/>
      <c r="C29" s="38"/>
      <c r="D29" s="39"/>
      <c r="E29" s="40"/>
      <c r="F29" s="27"/>
      <c r="G29" s="41"/>
      <c r="H29" s="27"/>
      <c r="I29" s="58"/>
      <c r="J29" s="58"/>
      <c r="K29" s="58"/>
      <c r="L29" s="58"/>
      <c r="M29" s="58"/>
      <c r="N29" s="42"/>
      <c r="O29" s="42"/>
      <c r="P29" s="8"/>
      <c r="Q29" s="1"/>
    </row>
    <row r="30" spans="1:17" ht="123" customHeight="1" thickBot="1" x14ac:dyDescent="0.3">
      <c r="A30" s="1"/>
      <c r="B30" s="5"/>
      <c r="C30" s="44" t="s">
        <v>19</v>
      </c>
      <c r="D30" s="30"/>
      <c r="E30" s="31" t="str">
        <f>+IF([1]Hoja1!K24&gt;=0.5,"Si","No")</f>
        <v>Si</v>
      </c>
      <c r="F30" s="27"/>
      <c r="G30" s="33">
        <f>+[1]Hoja1!K24</f>
        <v>0.9</v>
      </c>
      <c r="H30" s="27"/>
      <c r="I30" s="65" t="s">
        <v>20</v>
      </c>
      <c r="J30" s="66"/>
      <c r="K30" s="66"/>
      <c r="L30" s="66"/>
      <c r="M30" s="67"/>
      <c r="N30" s="34"/>
      <c r="O30" s="34"/>
      <c r="P30" s="8"/>
      <c r="Q30" s="1"/>
    </row>
    <row r="31" spans="1:17" ht="27" thickBot="1" x14ac:dyDescent="0.45">
      <c r="A31" s="1"/>
      <c r="B31" s="5"/>
      <c r="C31" s="38"/>
      <c r="D31" s="39"/>
      <c r="E31" s="40"/>
      <c r="F31" s="27"/>
      <c r="G31" s="41"/>
      <c r="H31" s="27"/>
      <c r="I31" s="58"/>
      <c r="J31" s="58"/>
      <c r="K31" s="58"/>
      <c r="L31" s="58"/>
      <c r="M31" s="58"/>
      <c r="N31" s="42"/>
      <c r="O31" s="42"/>
      <c r="P31" s="8"/>
      <c r="Q31" s="1"/>
    </row>
    <row r="32" spans="1:17" ht="171" customHeight="1" thickBot="1" x14ac:dyDescent="0.3">
      <c r="A32" s="1"/>
      <c r="B32" s="5"/>
      <c r="C32" s="45" t="s">
        <v>21</v>
      </c>
      <c r="D32" s="30"/>
      <c r="E32" s="31" t="str">
        <f>+IF([1]Hoja1!K29&gt;=0.5,"Si","No")</f>
        <v>Si</v>
      </c>
      <c r="F32" s="27"/>
      <c r="G32" s="33">
        <f>+[1]Hoja1!K29</f>
        <v>0.9285714285714286</v>
      </c>
      <c r="H32" s="27"/>
      <c r="I32" s="55" t="s">
        <v>22</v>
      </c>
      <c r="J32" s="56"/>
      <c r="K32" s="56"/>
      <c r="L32" s="56"/>
      <c r="M32" s="57"/>
      <c r="N32" s="34"/>
      <c r="O32" s="34"/>
      <c r="P32" s="8"/>
      <c r="Q32" s="1"/>
    </row>
    <row r="33" spans="1:17" ht="27" thickBot="1" x14ac:dyDescent="0.45">
      <c r="A33" s="1"/>
      <c r="B33" s="5"/>
      <c r="C33" s="38"/>
      <c r="D33" s="39"/>
      <c r="E33" s="40"/>
      <c r="F33" s="27"/>
      <c r="G33" s="41"/>
      <c r="H33" s="27"/>
      <c r="I33" s="58"/>
      <c r="J33" s="58"/>
      <c r="K33" s="58"/>
      <c r="L33" s="58"/>
      <c r="M33" s="58"/>
      <c r="N33" s="42"/>
      <c r="O33" s="42"/>
      <c r="P33" s="8"/>
      <c r="Q33" s="1"/>
    </row>
    <row r="34" spans="1:17" ht="164.25" customHeight="1" thickBot="1" x14ac:dyDescent="0.3">
      <c r="A34" s="1"/>
      <c r="B34" s="5"/>
      <c r="C34" s="46" t="s">
        <v>23</v>
      </c>
      <c r="D34" s="30"/>
      <c r="E34" s="47" t="str">
        <f>+IF([1]Hoja1!K36&gt;=0.5,"Si","No")</f>
        <v>Si</v>
      </c>
      <c r="F34" s="27"/>
      <c r="G34" s="33">
        <f>+[1]Hoja1!K36</f>
        <v>0.75</v>
      </c>
      <c r="H34" s="27"/>
      <c r="I34" s="55" t="s">
        <v>24</v>
      </c>
      <c r="J34" s="56"/>
      <c r="K34" s="56"/>
      <c r="L34" s="56"/>
      <c r="M34" s="57"/>
      <c r="N34" s="34"/>
      <c r="O34" s="34"/>
      <c r="P34" s="8"/>
      <c r="Q34" s="1"/>
    </row>
    <row r="35" spans="1:17" ht="15.75" x14ac:dyDescent="0.25">
      <c r="A35" s="1"/>
      <c r="B35" s="5"/>
      <c r="C35" s="48"/>
      <c r="D35" s="48"/>
      <c r="E35" s="17"/>
      <c r="F35" s="6"/>
      <c r="G35" s="6"/>
      <c r="H35" s="6"/>
      <c r="I35" s="6"/>
      <c r="J35" s="6"/>
      <c r="K35" s="6"/>
      <c r="L35" s="6"/>
      <c r="M35" s="49"/>
      <c r="N35" s="49"/>
      <c r="O35" s="49"/>
      <c r="P35" s="8"/>
      <c r="Q35" s="1"/>
    </row>
    <row r="36" spans="1:17" ht="15.75" x14ac:dyDescent="0.25">
      <c r="A36" s="1"/>
      <c r="B36" s="5"/>
      <c r="C36" s="50"/>
      <c r="D36" s="48"/>
      <c r="E36" s="17"/>
      <c r="F36" s="6"/>
      <c r="G36" s="6"/>
      <c r="H36" s="6"/>
      <c r="I36" s="6"/>
      <c r="J36" s="6"/>
      <c r="K36" s="6"/>
      <c r="L36" s="6"/>
      <c r="M36" s="49"/>
      <c r="N36" s="49"/>
      <c r="O36" s="49"/>
      <c r="P36" s="8"/>
      <c r="Q36" s="1"/>
    </row>
    <row r="37" spans="1:17" x14ac:dyDescent="0.25">
      <c r="A37" s="1"/>
      <c r="B37" s="5"/>
      <c r="C37" s="5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1"/>
    </row>
    <row r="38" spans="1:17" ht="15.75" thickBot="1" x14ac:dyDescent="0.3">
      <c r="A38" s="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1"/>
    </row>
    <row r="39" spans="1:17" ht="15.75" thickTop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</sheetData>
  <sheetProtection algorithmName="SHA-512" hashValue="mur5Q3PEaZxn8LXLz/eSymodHMyMcb7gr8gXWBwpSU/m7uV0ZPVWkcKOdJlg0OS/SXBXX9P/iBb2vTO1mWy68A==" saltValue="abZlHLcGIMQMz4F8z7vkTw==" spinCount="100000" sheet="1" objects="1" scenarios="1" formatCells="0" formatRows="0"/>
  <mergeCells count="22">
    <mergeCell ref="I25:M25"/>
    <mergeCell ref="E4:E5"/>
    <mergeCell ref="F4:M5"/>
    <mergeCell ref="F6:M6"/>
    <mergeCell ref="I8:K8"/>
    <mergeCell ref="C18:M18"/>
    <mergeCell ref="C20:D20"/>
    <mergeCell ref="F20:M20"/>
    <mergeCell ref="C21:D21"/>
    <mergeCell ref="F21:M21"/>
    <mergeCell ref="C22:D22"/>
    <mergeCell ref="F22:M22"/>
    <mergeCell ref="I24:M24"/>
    <mergeCell ref="I32:M32"/>
    <mergeCell ref="I33:M33"/>
    <mergeCell ref="I34:M34"/>
    <mergeCell ref="I26:M26"/>
    <mergeCell ref="I27:M27"/>
    <mergeCell ref="I28:M28"/>
    <mergeCell ref="I29:M29"/>
    <mergeCell ref="I30:M30"/>
    <mergeCell ref="I31:M31"/>
  </mergeCells>
  <conditionalFormatting sqref="G26 G28 G30 G32 G34">
    <cfRule type="cellIs" priority="4" operator="between">
      <formula>0.75</formula>
      <formula>1</formula>
    </cfRule>
    <cfRule type="cellIs" dxfId="11" priority="5" operator="between">
      <formula>0.5</formula>
      <formula>0.75</formula>
    </cfRule>
    <cfRule type="cellIs" dxfId="10" priority="6" operator="between">
      <formula>0</formula>
      <formula>0.49</formula>
    </cfRule>
    <cfRule type="cellIs" dxfId="9" priority="11" operator="between">
      <formula>0.76</formula>
      <formula>1</formula>
    </cfRule>
    <cfRule type="cellIs" dxfId="8" priority="12" operator="between">
      <formula>0.51</formula>
      <formula>0.75</formula>
    </cfRule>
    <cfRule type="cellIs" dxfId="7" priority="13" operator="between">
      <formula>0.26</formula>
      <formula>0.5</formula>
    </cfRule>
  </conditionalFormatting>
  <conditionalFormatting sqref="M8">
    <cfRule type="cellIs" dxfId="6" priority="1" operator="between">
      <formula>0.75</formula>
      <formula>1</formula>
    </cfRule>
    <cfRule type="cellIs" dxfId="5" priority="2" operator="between">
      <formula>0.5</formula>
      <formula>0.75</formula>
    </cfRule>
    <cfRule type="cellIs" dxfId="4" priority="3" operator="between">
      <formula>0</formula>
      <formula>0.49</formula>
    </cfRule>
    <cfRule type="cellIs" priority="7" operator="between">
      <formula>0.76</formula>
      <formula>1</formula>
    </cfRule>
    <cfRule type="cellIs" dxfId="3" priority="8" operator="between">
      <formula>0.51</formula>
      <formula>0.75</formula>
    </cfRule>
    <cfRule type="cellIs" dxfId="2" priority="9" operator="between">
      <formula>0.26</formula>
      <formula>0.5</formula>
    </cfRule>
    <cfRule type="cellIs" dxfId="1" priority="10" operator="between">
      <formula>0</formula>
      <formula>0.25</formula>
    </cfRule>
  </conditionalFormatting>
  <dataValidations count="3">
    <dataValidation type="list" allowBlank="1" showInputMessage="1" showErrorMessage="1" sqref="E20">
      <formula1>"Si,En proceso,No"</formula1>
    </dataValidation>
    <dataValidation allowBlank="1" showInputMessage="1" showErrorMessage="1" prompt="Celda formulada, información proveniente de la pestaña de deficiencias." sqref="E24"/>
    <dataValidation type="list" allowBlank="1" showInputMessage="1" showErrorMessage="1" sqref="E21:E22">
      <formula1>"Si, No"</formula1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between" id="{9FE95A20-FC29-4B28-A8CC-E867E4688338}">
            <xm:f>0</xm:f>
            <xm:f>'\Users\dell\Desktop\cesar\HISTORICOS\[2020-04-22_Formato_informe_sci_parametrizado_final.xlsx]Analisis de Resultados'!#REF!</xm:f>
            <x14:dxf>
              <fill>
                <patternFill>
                  <bgColor rgb="FFFF0000"/>
                </patternFill>
              </fill>
            </x14:dxf>
          </x14:cfRule>
          <xm:sqref>G26 G28 G30 G32 G34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Mejia</dc:creator>
  <cp:lastModifiedBy>Andres Pulgarin</cp:lastModifiedBy>
  <dcterms:created xsi:type="dcterms:W3CDTF">2021-08-02T22:23:55Z</dcterms:created>
  <dcterms:modified xsi:type="dcterms:W3CDTF">2021-08-03T12:52:27Z</dcterms:modified>
</cp:coreProperties>
</file>