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ndres.pulgarin\Desktop\"/>
    </mc:Choice>
  </mc:AlternateContent>
  <xr:revisionPtr revIDLastSave="0" documentId="13_ncr:1_{33EDEB49-CD9D-43AA-A2C8-177E32604977}" xr6:coauthVersionLast="47" xr6:coauthVersionMax="47" xr10:uidLastSave="{00000000-0000-0000-0000-000000000000}"/>
  <bookViews>
    <workbookView xWindow="-120" yWindow="-120" windowWidth="29040" windowHeight="15720" xr2:uid="{00000000-000D-0000-FFFF-FFFF00000000}"/>
  </bookViews>
  <sheets>
    <sheet name="Conclusión"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 l="1"/>
  <c r="E34" i="1"/>
  <c r="G32" i="1"/>
  <c r="E32" i="1"/>
  <c r="G30" i="1"/>
  <c r="E30" i="1"/>
  <c r="G28" i="1"/>
  <c r="E28" i="1"/>
  <c r="G26" i="1"/>
  <c r="E26" i="1"/>
  <c r="M8" i="1"/>
</calcChain>
</file>

<file path=xl/sharedStrings.xml><?xml version="1.0" encoding="utf-8"?>
<sst xmlns="http://schemas.openxmlformats.org/spreadsheetml/2006/main" count="29" uniqueCount="28">
  <si>
    <t>Nombre de la Entidad:</t>
  </si>
  <si>
    <t>Asociacion canal local de television Telemedellin</t>
  </si>
  <si>
    <t>Periodo Evaluado:</t>
  </si>
  <si>
    <t>Enero - Junio 2022</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</si>
  <si>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</si>
  <si>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</si>
  <si>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</si>
  <si>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</si>
  <si>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De acuerdo con los resultados de la evaluación, se han venido fortaleciendo en su  mejora  los 5 componentes del sistema tal y como lo demuestra el resultado de la evaluacion del FURAG, sin embargo, aún se mantienen debilidades asociadas identificacion de los riesgos y por consiguiente su control.</t>
  </si>
  <si>
    <t>¿Es efectivo el sistema de control interno para los objetivos evaluados? (Si/No) (Justifique su respuesta):</t>
  </si>
  <si>
    <t>Si</t>
  </si>
  <si>
    <t>Se ha mantenido la  continuidad en las acciones al interior del Comité de gerencia y el seguimiento a los planes de mejoramiento del comité de MIPG</t>
  </si>
  <si>
    <t>La entidad cuenta dentro de su Sistema de Control Interno, con una institucionalidad (Líneas de defensa)  que le permita la toma de decisiones frente al control (Si/No) (Justifique su respuesta):</t>
  </si>
  <si>
    <t>Se ha venido trabajando de manera articulada entre el área de Planeación y la Oficina de Control Interno para  mejorar el desempeño del sistema de control interno y del modelo integrado de planeacion y gestion</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</si>
  <si>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</si>
  <si>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</si>
  <si>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</si>
  <si>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</si>
  <si>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</si>
  <si>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 xml:space="preserve">Debilidades: 
Se requiere una mejor difusión de la política de integridad para que sea interiorizado por todo el personal y para esto no es suficiente enviarlo por email, ya que hay muchos empleados que no revisan seguido el correo por la función que desempeñan y así fortalecer las competencias profesionales del personal en sus puestos de trabajo
Fortalezas:                                                                                                                                                                                                                                                                                                                                              La entidad cuenta con un Sistema de Gestión de Calidad y un sistema de Seguridad y salud en el trabajo al igual que diferentes políticas que fortalecen el ambiente de control, adicionalmente cuenta  con un comité de convivencia que se encuentra activo y funcionando adecuadamente
</t>
  </si>
  <si>
    <t>EVALUCION DEL RIESGO</t>
  </si>
  <si>
    <t xml:space="preserve">Debilidades: 
Teniendo en cuenta que ha ingresado personal nuevo al canal se requiere darles a conocer mejor los riesgos de la entidad y así fortalecer los puntos de control  
Fortalezas: 
Se cuenta con la matriz de riesgos con sus respectivos campos de causas, consecuencias y controles, incluidos los de corrupción, con su identificación, y un protocolo de bioseguridad actualizado
</t>
  </si>
  <si>
    <t>ACTIVIDADES DEL CONTROL</t>
  </si>
  <si>
    <t xml:space="preserve">Debilidades: 
La segregación de funciones en los procedimientos sigue teniendo impacto en la entidad  teniendo en cuenta la limitante de personal de planta con la que se cuenta, aunque se ha tratado de minimizar el riesgo  con la contratación de personal de apoyo asignándoles funciones que permitan una mejor funcionalidad
Fortalezas: 
El área técnica de la entidad tiene establecidos controles que permiten una buena infraestructura tecnológica y cuenta con plan de contingencia, se actualizaron los nombres de algunas dependencias para estar más sincronizados con la realidad del canal y se implemento el directorio activo
</t>
  </si>
  <si>
    <t>INFORMACION Y COMUNICACIÓN</t>
  </si>
  <si>
    <t xml:space="preserve">Fortalezas: 
La entidad cuenta con diferentes canales de canales de comunicación y se puso en funcionamiento una nueva plataforma de gestión humana y las carteleras digitales con todas las noticias y novedades del canal, adicionalmente, se realizan reuniones de maneras constantes con la gerencia y el equipo directivo para comunicar  al personal  y mantenerlos informados del estado de la entidad.
Debilidades:                                                                                                                                                                                                                                                                                                                                        Se tiene el reto de ajustar, aprobar  unas nuevas tablas de retención documental para el canal que sean acordes  con la administración documental del canal
</t>
  </si>
  <si>
    <t xml:space="preserve">ACTIVIDADES DE MONITOREO </t>
  </si>
  <si>
    <t xml:space="preserve">Fortalezas
La participación de control interno en los comités organizacionales le permiten tener el conocimiento de la entidad y generar alertas tempranas en la aparición de posibles riesgos y en el establecimiento de nuevos controles, para este semestre se pudo contar  con una persona de apoyo para la realización de tres informes de auditorías a los diferentes procesos de la entidad
DEBILIDADES
se requiere acciones o actividades dirigidas a fortalecer o mejorar la ejecución de la primera y segunda línea de defensa, en pro de la mejora continua al actuar desde su vigilancia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</si>
</sst>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14"/>
      <color theme="1"/>
      <name val="Calibri"/>
      <family val="2"/>
      <scheme val="minor"/>
    </font>
    <font>
      <sz val="14"/>
      <color theme="1"/>
      <name val="Arial"/>
      <family val="2"/>
    </font>
    <font>
      <sz val="14"/>
      <name val="Arial"/>
      <family val="2"/>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bgColor theme="0"/>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4" fillId="2" borderId="0" xfId="0" applyFont="1" applyFill="1" applyBorder="1" applyAlignment="1">
      <alignment horizontal="center"/>
    </xf>
    <xf numFmtId="0" fontId="0" fillId="2" borderId="7" xfId="0" applyFill="1" applyBorder="1"/>
    <xf numFmtId="0" fontId="2" fillId="3" borderId="6" xfId="0" applyFont="1" applyFill="1" applyBorder="1" applyAlignment="1">
      <alignment horizontal="center" vertical="center"/>
    </xf>
    <xf numFmtId="164" fontId="4" fillId="2" borderId="0" xfId="0" applyNumberFormat="1" applyFont="1" applyFill="1" applyBorder="1" applyAlignment="1">
      <alignment horizontal="center"/>
    </xf>
    <xf numFmtId="0" fontId="5" fillId="2" borderId="0" xfId="0" applyFont="1" applyFill="1" applyBorder="1" applyAlignment="1">
      <alignment vertical="center"/>
    </xf>
    <xf numFmtId="9" fontId="7" fillId="3" borderId="15"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9" fillId="2" borderId="0" xfId="0" applyFont="1" applyFill="1" applyBorder="1"/>
    <xf numFmtId="0" fontId="10" fillId="2" borderId="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49" fontId="13" fillId="2" borderId="21" xfId="0" applyNumberFormat="1" applyFont="1" applyFill="1" applyBorder="1" applyAlignment="1" applyProtection="1">
      <alignment horizontal="center" vertical="center" wrapText="1"/>
      <protection locked="0"/>
    </xf>
    <xf numFmtId="49" fontId="13" fillId="2" borderId="6" xfId="0" applyNumberFormat="1" applyFont="1" applyFill="1" applyBorder="1" applyAlignment="1" applyProtection="1">
      <alignment horizontal="center" vertical="center" wrapText="1"/>
      <protection locked="0"/>
    </xf>
    <xf numFmtId="49" fontId="13" fillId="2" borderId="27" xfId="0" applyNumberFormat="1" applyFont="1" applyFill="1" applyBorder="1" applyAlignment="1" applyProtection="1">
      <alignment horizontal="center" vertical="center" wrapText="1"/>
      <protection locked="0"/>
    </xf>
    <xf numFmtId="0" fontId="16" fillId="2" borderId="0" xfId="0" applyFont="1" applyFill="1" applyBorder="1" applyAlignment="1">
      <alignment wrapText="1"/>
    </xf>
    <xf numFmtId="0" fontId="6" fillId="5"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2" borderId="0" xfId="0" applyFont="1" applyFill="1" applyAlignment="1">
      <alignment wrapText="1"/>
    </xf>
    <xf numFmtId="0" fontId="20" fillId="0" borderId="0" xfId="0" applyFont="1" applyBorder="1" applyAlignment="1">
      <alignment horizontal="center" wrapText="1"/>
    </xf>
    <xf numFmtId="0" fontId="0" fillId="0" borderId="0" xfId="0" applyBorder="1"/>
    <xf numFmtId="0" fontId="1" fillId="2" borderId="0" xfId="0" applyFont="1" applyFill="1" applyBorder="1"/>
    <xf numFmtId="0" fontId="10" fillId="6" borderId="6" xfId="0" applyFont="1" applyFill="1" applyBorder="1" applyAlignment="1">
      <alignment horizontal="center" vertical="center" wrapText="1"/>
    </xf>
    <xf numFmtId="0" fontId="18" fillId="0" borderId="0" xfId="0" applyFont="1" applyFill="1" applyBorder="1" applyAlignment="1">
      <alignment vertical="center"/>
    </xf>
    <xf numFmtId="0" fontId="7" fillId="0" borderId="6" xfId="0" applyFont="1" applyFill="1" applyBorder="1" applyAlignment="1" applyProtection="1">
      <alignment horizontal="center" vertical="center"/>
      <protection hidden="1"/>
    </xf>
    <xf numFmtId="9" fontId="11" fillId="0" borderId="0" xfId="0" applyNumberFormat="1" applyFont="1" applyFill="1" applyBorder="1" applyAlignment="1">
      <alignment vertical="center"/>
    </xf>
    <xf numFmtId="9" fontId="21" fillId="7" borderId="6" xfId="0" applyNumberFormat="1" applyFont="1" applyFill="1" applyBorder="1" applyAlignment="1" applyProtection="1">
      <alignment horizontal="center" vertical="center"/>
      <protection hidden="1"/>
    </xf>
    <xf numFmtId="0" fontId="18" fillId="2" borderId="0" xfId="0" applyFont="1" applyFill="1" applyBorder="1" applyAlignment="1">
      <alignment horizontal="left" vertical="center"/>
    </xf>
    <xf numFmtId="9" fontId="18" fillId="2" borderId="0" xfId="0" applyNumberFormat="1" applyFont="1" applyFill="1" applyBorder="1" applyAlignment="1">
      <alignment horizontal="center"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23" fillId="0" borderId="0" xfId="0" applyFont="1" applyBorder="1" applyAlignment="1">
      <alignment horizontal="center" wrapText="1"/>
    </xf>
    <xf numFmtId="0" fontId="0" fillId="0" borderId="0" xfId="0" applyFill="1" applyBorder="1"/>
    <xf numFmtId="0" fontId="24" fillId="0" borderId="0" xfId="0" applyFont="1" applyBorder="1" applyAlignment="1">
      <alignment horizontal="center"/>
    </xf>
    <xf numFmtId="0" fontId="0" fillId="0" borderId="6" xfId="0" applyBorder="1"/>
    <xf numFmtId="0" fontId="1" fillId="2" borderId="0" xfId="0" applyFont="1" applyFill="1" applyBorder="1" applyAlignment="1">
      <alignment horizontal="left"/>
    </xf>
    <xf numFmtId="0" fontId="10" fillId="8"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18" fillId="2" borderId="0" xfId="0" applyFont="1" applyFill="1" applyBorder="1" applyAlignment="1">
      <alignment vertical="center"/>
    </xf>
    <xf numFmtId="0" fontId="11" fillId="2" borderId="0" xfId="0" applyFont="1" applyFill="1" applyBorder="1" applyAlignment="1">
      <alignment horizontal="left" vertical="center"/>
    </xf>
    <xf numFmtId="0" fontId="25" fillId="2" borderId="0" xfId="0" applyFont="1" applyFill="1" applyBorder="1" applyAlignment="1">
      <alignment vertical="center"/>
    </xf>
    <xf numFmtId="0" fontId="26" fillId="2" borderId="0" xfId="0" applyFont="1" applyFill="1" applyBorder="1"/>
    <xf numFmtId="0" fontId="0" fillId="2" borderId="31" xfId="0" applyFill="1" applyBorder="1"/>
    <xf numFmtId="0" fontId="0" fillId="2" borderId="32" xfId="0" applyFill="1" applyBorder="1"/>
    <xf numFmtId="0" fontId="0" fillId="2" borderId="33" xfId="0" applyFill="1" applyBorder="1"/>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3" xfId="0" applyBorder="1" applyAlignment="1">
      <alignment horizontal="center"/>
    </xf>
    <xf numFmtId="0" fontId="22" fillId="0" borderId="12" xfId="0" applyFont="1" applyFill="1" applyBorder="1" applyAlignment="1" applyProtection="1">
      <alignment horizontal="left" vertical="top" wrapText="1"/>
      <protection locked="0"/>
    </xf>
    <xf numFmtId="0" fontId="22" fillId="0" borderId="13" xfId="0" applyFont="1" applyFill="1" applyBorder="1" applyAlignment="1" applyProtection="1">
      <alignment horizontal="left" vertical="top"/>
      <protection locked="0"/>
    </xf>
    <xf numFmtId="0" fontId="22" fillId="0" borderId="14" xfId="0" applyFont="1" applyFill="1" applyBorder="1" applyAlignment="1" applyProtection="1">
      <alignment horizontal="left" vertical="top"/>
      <protection locked="0"/>
    </xf>
    <xf numFmtId="49" fontId="12" fillId="2" borderId="25"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49" fontId="14" fillId="4" borderId="22" xfId="0" applyNumberFormat="1" applyFont="1" applyFill="1" applyBorder="1" applyAlignment="1" applyProtection="1">
      <alignment horizontal="left" vertical="center" wrapText="1"/>
      <protection locked="0"/>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49" fontId="12" fillId="2" borderId="26" xfId="0" applyNumberFormat="1" applyFont="1" applyFill="1" applyBorder="1" applyAlignment="1">
      <alignment horizontal="left" vertical="center" wrapText="1"/>
    </xf>
    <xf numFmtId="49" fontId="12" fillId="2" borderId="27" xfId="0" applyNumberFormat="1" applyFont="1" applyFill="1" applyBorder="1" applyAlignment="1">
      <alignment horizontal="left" vertical="center" wrapText="1"/>
    </xf>
    <xf numFmtId="49" fontId="14" fillId="2" borderId="21"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0" fontId="6" fillId="5" borderId="0" xfId="0" applyFont="1" applyFill="1" applyBorder="1" applyAlignment="1">
      <alignment horizontal="center" vertical="center" wrapText="1"/>
    </xf>
    <xf numFmtId="0" fontId="0" fillId="0" borderId="30" xfId="0" applyBorder="1" applyAlignment="1">
      <alignment horizontal="center"/>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77442" y="2550693"/>
          <a:ext cx="3961721" cy="2343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ana.mejia/Documents/informe-semestral%20PRIMER%20SE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2">
          <cell r="K2">
            <v>0.95833333333333337</v>
          </cell>
        </row>
        <row r="14">
          <cell r="K14">
            <v>0.85</v>
          </cell>
        </row>
        <row r="24">
          <cell r="K24">
            <v>0.8</v>
          </cell>
        </row>
        <row r="29">
          <cell r="K29">
            <v>1</v>
          </cell>
        </row>
        <row r="36">
          <cell r="K36">
            <v>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topLeftCell="D1" zoomScale="64" zoomScaleNormal="64" workbookViewId="0">
      <selection activeCell="I26" sqref="I26:M26"/>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customHeight="1" x14ac:dyDescent="0.3">
      <c r="A4" s="1"/>
      <c r="B4" s="5"/>
      <c r="C4" s="6"/>
      <c r="D4" s="6"/>
      <c r="E4" s="73" t="s">
        <v>0</v>
      </c>
      <c r="F4" s="75" t="s">
        <v>1</v>
      </c>
      <c r="G4" s="75"/>
      <c r="H4" s="75"/>
      <c r="I4" s="75"/>
      <c r="J4" s="75"/>
      <c r="K4" s="75"/>
      <c r="L4" s="75"/>
      <c r="M4" s="75"/>
      <c r="N4" s="7"/>
      <c r="O4" s="7"/>
      <c r="P4" s="8"/>
      <c r="Q4" s="1"/>
    </row>
    <row r="5" spans="1:17" ht="45.75" customHeight="1" x14ac:dyDescent="0.3">
      <c r="A5" s="1"/>
      <c r="B5" s="5"/>
      <c r="C5" s="6"/>
      <c r="D5" s="6"/>
      <c r="E5" s="74"/>
      <c r="F5" s="75"/>
      <c r="G5" s="75"/>
      <c r="H5" s="75"/>
      <c r="I5" s="75"/>
      <c r="J5" s="75"/>
      <c r="K5" s="75"/>
      <c r="L5" s="75"/>
      <c r="M5" s="75"/>
      <c r="N5" s="7"/>
      <c r="O5" s="7"/>
      <c r="P5" s="8"/>
      <c r="Q5" s="1"/>
    </row>
    <row r="6" spans="1:17" ht="66.75" customHeight="1" x14ac:dyDescent="0.3">
      <c r="A6" s="1"/>
      <c r="B6" s="5"/>
      <c r="C6" s="6"/>
      <c r="D6" s="6"/>
      <c r="E6" s="9" t="s">
        <v>2</v>
      </c>
      <c r="F6" s="76" t="s">
        <v>3</v>
      </c>
      <c r="G6" s="77"/>
      <c r="H6" s="77"/>
      <c r="I6" s="77"/>
      <c r="J6" s="77"/>
      <c r="K6" s="77"/>
      <c r="L6" s="77"/>
      <c r="M6" s="78"/>
      <c r="N6" s="10"/>
      <c r="O6" s="10"/>
      <c r="P6" s="8"/>
      <c r="Q6" s="1"/>
    </row>
    <row r="7" spans="1:17" ht="17.25" thickBot="1" x14ac:dyDescent="0.35">
      <c r="A7" s="1"/>
      <c r="B7" s="5"/>
      <c r="C7" s="6"/>
      <c r="D7" s="6"/>
      <c r="E7" s="11"/>
      <c r="F7" s="10"/>
      <c r="G7" s="10"/>
      <c r="H7" s="10"/>
      <c r="I7" s="10"/>
      <c r="J7" s="10"/>
      <c r="K7" s="10"/>
      <c r="L7" s="10"/>
      <c r="M7" s="6"/>
      <c r="N7" s="6"/>
      <c r="O7" s="6"/>
      <c r="P7" s="8"/>
      <c r="Q7" s="1"/>
    </row>
    <row r="8" spans="1:17" ht="97.5" customHeight="1" thickBot="1" x14ac:dyDescent="0.3">
      <c r="A8" s="1"/>
      <c r="B8" s="5"/>
      <c r="C8" s="6"/>
      <c r="D8" s="6"/>
      <c r="E8" s="6"/>
      <c r="F8" s="6"/>
      <c r="G8" s="6"/>
      <c r="H8" s="6"/>
      <c r="I8" s="79" t="s">
        <v>4</v>
      </c>
      <c r="J8" s="80"/>
      <c r="K8" s="81"/>
      <c r="L8" s="6"/>
      <c r="M8" s="12">
        <f>+AVERAGE(G26,G28,G30,G32,G34)</f>
        <v>0.8816666666666666</v>
      </c>
      <c r="N8" s="13"/>
      <c r="O8" s="13"/>
      <c r="P8" s="8"/>
      <c r="Q8" s="1"/>
    </row>
    <row r="9" spans="1:17" ht="15.75" x14ac:dyDescent="0.25">
      <c r="A9" s="1"/>
      <c r="B9" s="5"/>
      <c r="C9" s="6"/>
      <c r="D9" s="6"/>
      <c r="E9" s="6"/>
      <c r="F9" s="6"/>
      <c r="G9" s="6"/>
      <c r="H9" s="6"/>
      <c r="I9" s="6"/>
      <c r="J9" s="6"/>
      <c r="K9" s="6"/>
      <c r="L9" s="6"/>
      <c r="M9" s="14"/>
      <c r="N9" s="14"/>
      <c r="O9" s="14"/>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82" t="s">
        <v>5</v>
      </c>
      <c r="D18" s="83"/>
      <c r="E18" s="83"/>
      <c r="F18" s="83"/>
      <c r="G18" s="83"/>
      <c r="H18" s="83"/>
      <c r="I18" s="83"/>
      <c r="J18" s="83"/>
      <c r="K18" s="83"/>
      <c r="L18" s="83"/>
      <c r="M18" s="84"/>
      <c r="N18" s="15"/>
      <c r="O18" s="15"/>
      <c r="P18" s="8"/>
      <c r="Q18" s="1"/>
    </row>
    <row r="19" spans="1:17" ht="16.5" thickBot="1" x14ac:dyDescent="0.3">
      <c r="A19" s="1"/>
      <c r="B19" s="5"/>
      <c r="C19" s="16"/>
      <c r="D19" s="16"/>
      <c r="E19" s="16"/>
      <c r="F19" s="16"/>
      <c r="G19" s="16"/>
      <c r="H19" s="16"/>
      <c r="I19" s="16"/>
      <c r="J19" s="16"/>
      <c r="K19" s="16"/>
      <c r="L19" s="16"/>
      <c r="M19" s="16"/>
      <c r="N19" s="17"/>
      <c r="O19" s="17"/>
      <c r="P19" s="8"/>
      <c r="Q19" s="1"/>
    </row>
    <row r="20" spans="1:17" ht="150" customHeight="1" x14ac:dyDescent="0.25">
      <c r="A20" s="1"/>
      <c r="B20" s="5"/>
      <c r="C20" s="85" t="s">
        <v>6</v>
      </c>
      <c r="D20" s="86"/>
      <c r="E20" s="18" t="s">
        <v>7</v>
      </c>
      <c r="F20" s="64" t="s">
        <v>8</v>
      </c>
      <c r="G20" s="65"/>
      <c r="H20" s="65"/>
      <c r="I20" s="65"/>
      <c r="J20" s="65"/>
      <c r="K20" s="65"/>
      <c r="L20" s="65"/>
      <c r="M20" s="66"/>
      <c r="N20" s="17"/>
      <c r="O20" s="17"/>
      <c r="P20" s="8"/>
      <c r="Q20" s="1"/>
    </row>
    <row r="21" spans="1:17" ht="126.75" customHeight="1" thickBot="1" x14ac:dyDescent="0.3">
      <c r="A21" s="1"/>
      <c r="B21" s="5"/>
      <c r="C21" s="62" t="s">
        <v>9</v>
      </c>
      <c r="D21" s="63"/>
      <c r="E21" s="19" t="s">
        <v>10</v>
      </c>
      <c r="F21" s="64" t="s">
        <v>11</v>
      </c>
      <c r="G21" s="65"/>
      <c r="H21" s="65"/>
      <c r="I21" s="65"/>
      <c r="J21" s="65"/>
      <c r="K21" s="65"/>
      <c r="L21" s="65"/>
      <c r="M21" s="66"/>
      <c r="N21" s="17"/>
      <c r="O21" s="17"/>
      <c r="P21" s="8"/>
      <c r="Q21" s="1"/>
    </row>
    <row r="22" spans="1:17" ht="151.5" customHeight="1" thickBot="1" x14ac:dyDescent="0.3">
      <c r="A22" s="1"/>
      <c r="B22" s="5"/>
      <c r="C22" s="67" t="s">
        <v>12</v>
      </c>
      <c r="D22" s="68"/>
      <c r="E22" s="20" t="s">
        <v>10</v>
      </c>
      <c r="F22" s="69" t="s">
        <v>13</v>
      </c>
      <c r="G22" s="69"/>
      <c r="H22" s="69"/>
      <c r="I22" s="69"/>
      <c r="J22" s="69"/>
      <c r="K22" s="69"/>
      <c r="L22" s="69"/>
      <c r="M22" s="70"/>
      <c r="N22" s="17"/>
      <c r="O22" s="17"/>
      <c r="P22" s="8"/>
      <c r="Q22" s="1"/>
    </row>
    <row r="23" spans="1:17" x14ac:dyDescent="0.25">
      <c r="A23" s="1"/>
      <c r="B23" s="5"/>
      <c r="C23" s="6"/>
      <c r="D23" s="6"/>
      <c r="E23" s="6"/>
      <c r="F23" s="6"/>
      <c r="G23" s="21"/>
      <c r="H23" s="6"/>
      <c r="I23" s="6"/>
      <c r="J23" s="6"/>
      <c r="K23" s="6"/>
      <c r="L23" s="6"/>
      <c r="M23" s="6"/>
      <c r="N23" s="6"/>
      <c r="O23" s="6"/>
      <c r="P23" s="8"/>
      <c r="Q23" s="1"/>
    </row>
    <row r="24" spans="1:17" ht="78.75" x14ac:dyDescent="0.25">
      <c r="A24" s="1"/>
      <c r="B24" s="5"/>
      <c r="C24" s="22" t="s">
        <v>14</v>
      </c>
      <c r="D24" s="23"/>
      <c r="E24" s="22" t="s">
        <v>15</v>
      </c>
      <c r="F24" s="23"/>
      <c r="G24" s="22" t="s">
        <v>16</v>
      </c>
      <c r="H24" s="23"/>
      <c r="I24" s="71" t="s">
        <v>17</v>
      </c>
      <c r="J24" s="71"/>
      <c r="K24" s="71"/>
      <c r="L24" s="71"/>
      <c r="M24" s="71"/>
      <c r="N24" s="24"/>
      <c r="O24" s="24"/>
      <c r="P24" s="8"/>
      <c r="Q24" s="25"/>
    </row>
    <row r="25" spans="1:17" ht="13.5" customHeight="1" thickBot="1" x14ac:dyDescent="0.3">
      <c r="A25" s="1"/>
      <c r="B25" s="5"/>
      <c r="C25" s="26"/>
      <c r="D25" s="27"/>
      <c r="E25" s="27"/>
      <c r="F25" s="27"/>
      <c r="G25" s="27"/>
      <c r="H25" s="27"/>
      <c r="I25" s="72"/>
      <c r="J25" s="72"/>
      <c r="K25" s="72"/>
      <c r="L25" s="72"/>
      <c r="M25" s="72"/>
      <c r="N25" s="28"/>
      <c r="O25" s="28"/>
      <c r="P25" s="8"/>
      <c r="Q25" s="1"/>
    </row>
    <row r="26" spans="1:17" ht="155.25" customHeight="1" thickBot="1" x14ac:dyDescent="0.3">
      <c r="A26" s="1"/>
      <c r="B26" s="5"/>
      <c r="C26" s="29" t="s">
        <v>18</v>
      </c>
      <c r="D26" s="30"/>
      <c r="E26" s="31" t="str">
        <f>+IF([1]Hoja1!K2&gt;=0.5,"Si","No")</f>
        <v>Si</v>
      </c>
      <c r="F26" s="32"/>
      <c r="G26" s="33">
        <f>+[1]Hoja1!K2</f>
        <v>0.95833333333333337</v>
      </c>
      <c r="H26" s="32"/>
      <c r="I26" s="59" t="s">
        <v>19</v>
      </c>
      <c r="J26" s="60"/>
      <c r="K26" s="60"/>
      <c r="L26" s="60"/>
      <c r="M26" s="61"/>
      <c r="N26" s="34"/>
      <c r="O26" s="35"/>
      <c r="P26" s="36"/>
      <c r="Q26" s="37"/>
    </row>
    <row r="27" spans="1:17" ht="27" thickBot="1" x14ac:dyDescent="0.45">
      <c r="A27" s="1"/>
      <c r="B27" s="5"/>
      <c r="C27" s="38"/>
      <c r="D27" s="39"/>
      <c r="E27" s="40"/>
      <c r="F27" s="27"/>
      <c r="G27" s="41"/>
      <c r="H27" s="27"/>
      <c r="I27" s="58"/>
      <c r="J27" s="58"/>
      <c r="K27" s="58"/>
      <c r="L27" s="58"/>
      <c r="M27" s="58"/>
      <c r="N27" s="42"/>
      <c r="O27" s="42"/>
      <c r="P27" s="8"/>
      <c r="Q27" s="1"/>
    </row>
    <row r="28" spans="1:17" ht="111.75" customHeight="1" thickBot="1" x14ac:dyDescent="0.3">
      <c r="A28" s="1"/>
      <c r="B28" s="5"/>
      <c r="C28" s="43" t="s">
        <v>20</v>
      </c>
      <c r="D28" s="30"/>
      <c r="E28" s="31" t="str">
        <f>+IF([1]Hoja1!K14&gt;=0.5,"Si","No")</f>
        <v>Si</v>
      </c>
      <c r="F28" s="27"/>
      <c r="G28" s="33">
        <f>+[1]Hoja1!K14</f>
        <v>0.85</v>
      </c>
      <c r="H28" s="27"/>
      <c r="I28" s="55" t="s">
        <v>21</v>
      </c>
      <c r="J28" s="56"/>
      <c r="K28" s="56"/>
      <c r="L28" s="56"/>
      <c r="M28" s="57"/>
      <c r="N28" s="34"/>
      <c r="O28" s="34"/>
      <c r="P28" s="8"/>
      <c r="Q28" s="1"/>
    </row>
    <row r="29" spans="1:17" ht="27" thickBot="1" x14ac:dyDescent="0.45">
      <c r="A29" s="1"/>
      <c r="B29" s="5"/>
      <c r="C29" s="38"/>
      <c r="D29" s="39"/>
      <c r="E29" s="40"/>
      <c r="F29" s="27"/>
      <c r="G29" s="41"/>
      <c r="H29" s="27"/>
      <c r="I29" s="58"/>
      <c r="J29" s="58"/>
      <c r="K29" s="58"/>
      <c r="L29" s="58"/>
      <c r="M29" s="58"/>
      <c r="N29" s="42"/>
      <c r="O29" s="42"/>
      <c r="P29" s="8"/>
      <c r="Q29" s="1"/>
    </row>
    <row r="30" spans="1:17" ht="123" customHeight="1" thickBot="1" x14ac:dyDescent="0.3">
      <c r="A30" s="1"/>
      <c r="B30" s="5"/>
      <c r="C30" s="44" t="s">
        <v>22</v>
      </c>
      <c r="D30" s="30"/>
      <c r="E30" s="31" t="str">
        <f>+IF([1]Hoja1!K24&gt;=0.5,"Si","No")</f>
        <v>Si</v>
      </c>
      <c r="F30" s="27"/>
      <c r="G30" s="33">
        <f>+[1]Hoja1!K24</f>
        <v>0.8</v>
      </c>
      <c r="H30" s="27"/>
      <c r="I30" s="55" t="s">
        <v>23</v>
      </c>
      <c r="J30" s="56"/>
      <c r="K30" s="56"/>
      <c r="L30" s="56"/>
      <c r="M30" s="57"/>
      <c r="N30" s="34"/>
      <c r="O30" s="34"/>
      <c r="P30" s="8"/>
      <c r="Q30" s="1"/>
    </row>
    <row r="31" spans="1:17" ht="27" thickBot="1" x14ac:dyDescent="0.45">
      <c r="A31" s="1"/>
      <c r="B31" s="5"/>
      <c r="C31" s="38"/>
      <c r="D31" s="39"/>
      <c r="E31" s="40"/>
      <c r="F31" s="27"/>
      <c r="G31" s="41"/>
      <c r="H31" s="27"/>
      <c r="I31" s="58"/>
      <c r="J31" s="58"/>
      <c r="K31" s="58"/>
      <c r="L31" s="58"/>
      <c r="M31" s="58"/>
      <c r="N31" s="42"/>
      <c r="O31" s="42"/>
      <c r="P31" s="8"/>
      <c r="Q31" s="1"/>
    </row>
    <row r="32" spans="1:17" ht="171" customHeight="1" thickBot="1" x14ac:dyDescent="0.3">
      <c r="A32" s="1"/>
      <c r="B32" s="5"/>
      <c r="C32" s="45" t="s">
        <v>24</v>
      </c>
      <c r="D32" s="30"/>
      <c r="E32" s="31" t="str">
        <f>+IF([1]Hoja1!K29&gt;=0.5,"Si","No")</f>
        <v>Si</v>
      </c>
      <c r="F32" s="27"/>
      <c r="G32" s="33">
        <f>+[1]Hoja1!K29</f>
        <v>1</v>
      </c>
      <c r="H32" s="27"/>
      <c r="I32" s="55" t="s">
        <v>25</v>
      </c>
      <c r="J32" s="56"/>
      <c r="K32" s="56"/>
      <c r="L32" s="56"/>
      <c r="M32" s="57"/>
      <c r="N32" s="34"/>
      <c r="O32" s="34"/>
      <c r="P32" s="8"/>
      <c r="Q32" s="1"/>
    </row>
    <row r="33" spans="1:17" ht="27" thickBot="1" x14ac:dyDescent="0.45">
      <c r="A33" s="1"/>
      <c r="B33" s="5"/>
      <c r="C33" s="38"/>
      <c r="D33" s="39"/>
      <c r="E33" s="40"/>
      <c r="F33" s="27"/>
      <c r="G33" s="41"/>
      <c r="H33" s="27"/>
      <c r="I33" s="58"/>
      <c r="J33" s="58"/>
      <c r="K33" s="58"/>
      <c r="L33" s="58"/>
      <c r="M33" s="58"/>
      <c r="N33" s="42"/>
      <c r="O33" s="42"/>
      <c r="P33" s="8"/>
      <c r="Q33" s="1"/>
    </row>
    <row r="34" spans="1:17" ht="164.25" customHeight="1" thickBot="1" x14ac:dyDescent="0.3">
      <c r="A34" s="1"/>
      <c r="B34" s="5"/>
      <c r="C34" s="46" t="s">
        <v>26</v>
      </c>
      <c r="D34" s="30"/>
      <c r="E34" s="47" t="str">
        <f>+IF([1]Hoja1!K36&gt;=0.5,"Si","No")</f>
        <v>Si</v>
      </c>
      <c r="F34" s="27"/>
      <c r="G34" s="33">
        <f>+[1]Hoja1!K36</f>
        <v>0.8</v>
      </c>
      <c r="H34" s="27"/>
      <c r="I34" s="55" t="s">
        <v>27</v>
      </c>
      <c r="J34" s="56"/>
      <c r="K34" s="56"/>
      <c r="L34" s="56"/>
      <c r="M34" s="57"/>
      <c r="N34" s="34"/>
      <c r="O34" s="34"/>
      <c r="P34" s="8"/>
      <c r="Q34" s="1"/>
    </row>
    <row r="35" spans="1:17" ht="15.75" x14ac:dyDescent="0.25">
      <c r="A35" s="1"/>
      <c r="B35" s="5"/>
      <c r="C35" s="48"/>
      <c r="D35" s="48"/>
      <c r="E35" s="17"/>
      <c r="F35" s="6"/>
      <c r="G35" s="6"/>
      <c r="H35" s="6"/>
      <c r="I35" s="6"/>
      <c r="J35" s="6"/>
      <c r="K35" s="6"/>
      <c r="L35" s="6"/>
      <c r="M35" s="49"/>
      <c r="N35" s="49"/>
      <c r="O35" s="49"/>
      <c r="P35" s="8"/>
      <c r="Q35" s="1"/>
    </row>
    <row r="36" spans="1:17" ht="15.75" x14ac:dyDescent="0.25">
      <c r="A36" s="1"/>
      <c r="B36" s="5"/>
      <c r="C36" s="50"/>
      <c r="D36" s="48"/>
      <c r="E36" s="17"/>
      <c r="F36" s="6"/>
      <c r="G36" s="6"/>
      <c r="H36" s="6"/>
      <c r="I36" s="6"/>
      <c r="J36" s="6"/>
      <c r="K36" s="6"/>
      <c r="L36" s="6"/>
      <c r="M36" s="49"/>
      <c r="N36" s="49"/>
      <c r="O36" s="49"/>
      <c r="P36" s="8"/>
      <c r="Q36" s="1"/>
    </row>
    <row r="37" spans="1:17" x14ac:dyDescent="0.25">
      <c r="A37" s="1"/>
      <c r="B37" s="5"/>
      <c r="C37" s="51"/>
      <c r="D37" s="6"/>
      <c r="E37" s="6"/>
      <c r="F37" s="6"/>
      <c r="G37" s="6"/>
      <c r="H37" s="6"/>
      <c r="I37" s="6"/>
      <c r="J37" s="6"/>
      <c r="K37" s="6"/>
      <c r="L37" s="6"/>
      <c r="M37" s="6"/>
      <c r="N37" s="6"/>
      <c r="O37" s="6"/>
      <c r="P37" s="8"/>
      <c r="Q37" s="1"/>
    </row>
    <row r="38" spans="1:17" ht="15.75" thickBot="1" x14ac:dyDescent="0.3">
      <c r="A38" s="1"/>
      <c r="B38" s="52"/>
      <c r="C38" s="53"/>
      <c r="D38" s="53"/>
      <c r="E38" s="53"/>
      <c r="F38" s="53"/>
      <c r="G38" s="53"/>
      <c r="H38" s="53"/>
      <c r="I38" s="53"/>
      <c r="J38" s="53"/>
      <c r="K38" s="53"/>
      <c r="L38" s="53"/>
      <c r="M38" s="53"/>
      <c r="N38" s="53"/>
      <c r="O38" s="53"/>
      <c r="P38" s="54"/>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25:M25"/>
    <mergeCell ref="E4:E5"/>
    <mergeCell ref="F4:M5"/>
    <mergeCell ref="F6:M6"/>
    <mergeCell ref="I8:K8"/>
    <mergeCell ref="C18:M18"/>
    <mergeCell ref="C20:D20"/>
    <mergeCell ref="F20:M20"/>
    <mergeCell ref="C21:D21"/>
    <mergeCell ref="F21:M21"/>
    <mergeCell ref="C22:D22"/>
    <mergeCell ref="F22:M22"/>
    <mergeCell ref="I24:M24"/>
    <mergeCell ref="I32:M32"/>
    <mergeCell ref="I33:M33"/>
    <mergeCell ref="I34:M34"/>
    <mergeCell ref="I26:M26"/>
    <mergeCell ref="I27:M27"/>
    <mergeCell ref="I28:M28"/>
    <mergeCell ref="I29:M29"/>
    <mergeCell ref="I30:M30"/>
    <mergeCell ref="I31:M31"/>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xr:uid="{00000000-0002-0000-0000-000000000000}">
      <formula1>"Si,En proceso,No"</formula1>
    </dataValidation>
    <dataValidation allowBlank="1" showInputMessage="1" showErrorMessage="1" prompt="Celda formulada, información proveniente de la pestaña de deficiencias." sqref="E24" xr:uid="{00000000-0002-0000-0000-000001000000}"/>
    <dataValidation type="list" allowBlank="1" showInputMessage="1" showErrorMessage="1" sqref="E21:E22" xr:uid="{00000000-0002-0000-0000-000002000000}">
      <formula1>"Si, 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A4EBDFE0-1493-4BDC-A84C-B27E84E2D4D4}">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Mejia</dc:creator>
  <cp:lastModifiedBy>Andres Pulgarin</cp:lastModifiedBy>
  <dcterms:created xsi:type="dcterms:W3CDTF">2022-08-01T22:20:01Z</dcterms:created>
  <dcterms:modified xsi:type="dcterms:W3CDTF">2022-08-02T14:15:59Z</dcterms:modified>
</cp:coreProperties>
</file>