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eliana.mejia/Documents/"/>
    </mc:Choice>
  </mc:AlternateContent>
  <xr:revisionPtr revIDLastSave="0" documentId="8_{9B569F99-7A7C-BD44-949F-29CD53FFEE35}" xr6:coauthVersionLast="47" xr6:coauthVersionMax="47" xr10:uidLastSave="{00000000-0000-0000-0000-000000000000}"/>
  <workbookProtection workbookAlgorithmName="SHA-512" workbookHashValue="0HWJhDrr5nW8XUjYhP8KBQmt3sD/kqZoetxtRRtxBAibIrrDeoMMt1vVkyZoO+tqyDs0xBvwSpRzXdcesQwlTA==" workbookSaltValue="UY72F/YOeRnjrEpRyKHFRA==" workbookSpinCount="100000" lockStructure="1"/>
  <bookViews>
    <workbookView xWindow="0" yWindow="0" windowWidth="28800" windowHeight="18000" xr2:uid="{967D277B-3A5A-284C-B127-BD52F2340311}"/>
  </bookViews>
  <sheets>
    <sheet name="Conclusión (2)"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34" i="1" l="1"/>
  <c r="E34" i="1"/>
  <c r="G32" i="1"/>
  <c r="E32" i="1"/>
  <c r="G30" i="1"/>
  <c r="E30" i="1"/>
  <c r="G28" i="1"/>
  <c r="M8" i="1" s="1"/>
  <c r="E28" i="1"/>
  <c r="G26" i="1"/>
  <c r="E26" i="1"/>
</calcChain>
</file>

<file path=xl/sharedStrings.xml><?xml version="1.0" encoding="utf-8"?>
<sst xmlns="http://schemas.openxmlformats.org/spreadsheetml/2006/main" count="29" uniqueCount="28">
  <si>
    <t>Nombre de la Entidad:</t>
  </si>
  <si>
    <t>Asociacion Canal Local de Television Telemedellin</t>
  </si>
  <si>
    <t>Periodo Evaluado:</t>
  </si>
  <si>
    <t>Julio  - Diciembre 2023</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</si>
  <si>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</si>
  <si>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</si>
  <si>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</si>
  <si>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</si>
  <si>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Telemedellin durante el segundo semestre de la vigencia 2023, presenta algunas fortalezas en la operación de los 5 componentes del sistema de control interno y su integración al sistema de gestión general, sin embargo, frente a los resultados del estado general del sistema de control interno, el mismo viene presentando tendencias a la baja en sus calificaciones, lo cual sigue reflejando retos en operación y en integración del sistema, adicional a esto se puede notar en resultados de componentes tales como "evaluación del riesgo", "actividades de control" y "actividades de monitoreo" que tienen calificaciones de cumplimiento mas baja de todo el sistema.</t>
  </si>
  <si>
    <t>¿Es efectivo el sistema de control interno para los objetivos evaluados? (Si/No) (Justifique su respuesta):</t>
  </si>
  <si>
    <t>Si</t>
  </si>
  <si>
    <t>El canal ha venido cumpliendo con la revision de manera periódica los procesos y los procedimientos para ajustarlos a las realidades institucionales, adicional los canales de comunicación con los que cuenta la entidad han venido operando de manera satisfactoria atendiendo los requerimiento y ofreciendo contenidos en el marco de su objeto misional. Así mismo las actividades de monitoreo han evidenciado debilidades las cuales se han documentado en los planes de mejoramiento para eliminar las causas de las mismos.</t>
  </si>
  <si>
    <t>La entidad cuenta dentro de su Sistema de Control Interno, con una institucionalidad (Líneas de defensa)  que le permita la toma de decisiones frente al control (Si/No) (Justifique su respuesta):</t>
  </si>
  <si>
    <t>En el último periodo del año se actualizo y socializo la política de riesgos de la entidad y en su numeral cuarto deja claro las líneas de defensa sus responsabilidades y compromisos frente a los riesgos así: 1. Línea Estratégica: Define el marco general para la gestión del riesgo y el control. 2. Primera Línea: Desarrolla e implementa procesos de control y gestión de riesgos a través de su identificación, análisis, valoración, monitoreo y acciones de mejora. 3. Segunda Línea: Monitorear la gestión de riesgos y control ejecutada por la primera línea de defensa complementando su trabajo.  4. Tercera Línea: Proporcionar un aseguramiento basado en el más alto nivel de independencia y objetividad sobre la efectividad del Sistema de Control Interno.</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</si>
  <si>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</si>
  <si>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</si>
  <si>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</si>
  <si>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</si>
  <si>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AMBIENTE DE CONTROL</t>
  </si>
  <si>
    <t>DEBILIDADES: Falta fortalecer las dimensiones y políticas de Talento Humano, manejo de conflicto de interés, aplicación del autocontrol, Seguimiento de la Alta Dirección mediante el Comité de Coordinación de Control Interno, entre otros. 
FORTALEZAS: Experiencia del Talento Humano, Direccionamiento Estrategico, actualización de los manuales de procesos y procedimientos, pero continua siendo un reto su apropiación.</t>
  </si>
  <si>
    <t>EVALUCION DEL RIESGO</t>
  </si>
  <si>
    <t>DEBILIDADES: Deficiente interiorización por parte de los funcionarios de la matriz de riesgos y la cultura de manejo de los mismos, también se presentan retos de mejoramiento en cuanto al análisis e identificación de cambios que afecten el sector y mejorar los espacios de reunión donde se escuchen periódicamente acciones para solución de riesgos por procesos y que las mismas sean efectivas.
FORTALEZAS: Método de Administración de riesgo, adopción y construcción de mapas de riesgos. Mejoras en la actualización de los mapas de riesgos, siguiendo las ultimas directrices del DAFP, la entidad  cuenta con el Plan Estratégico de Tecnologías de la Información y las Comunicaciones - PETI, muy bien articulado.</t>
  </si>
  <si>
    <t>ACTIVIDADES DEL CONTROL</t>
  </si>
  <si>
    <t>DEBILIDADES: Deficiente socialización a todo el personal sobre las políticas y Mapas de Riesgos por procesos y de corrupción. Poco conocimiento del esquema de líneas de defensa. 
FORTALEZAS: Mapas de riesgos actualizados, Modelo de Operación por procesos, Se evidencia el desarrollo de aplicativos que apoyan la gestión documental, sin embargo, a la fecha no se encuentra en funcionamiento, adicionalmente se desarrollo la herramienta de monitoreo al cumplimiento del normograma institucional  y obligaciones legales que el canal debe cumplir</t>
  </si>
  <si>
    <t>INFORMACION Y COMUNICACIÓN</t>
  </si>
  <si>
    <t>DEBILIDADES: Aun no se cuenta con unas tablas de retención actualizadas y aprobadas, Se observaron debilidades en la información que se encuentra publicada en la página web en cumplimiento de los lineamientos normativos.
FORTALEZAS: el canal cuenta con estrategias y herramientas de comunicación interna y externa, Sistemas de Información eficaces. cuenta con la consolidacion de todas las herramientas de planeación bajo unas líneas de responsabilidad claramente definidas; también se cuenta con una línea de responsabilidad definida en relación al cumplimiento de reportes a entes de control, y finalmente otras herramientas de operación como el proceso de paz y salvo</t>
  </si>
  <si>
    <t xml:space="preserve">ACTIVIDADES DE MONITOREO </t>
  </si>
  <si>
    <t>DEBILIDADES: Deficiente capacitación de la primera y segunda línea de Defensa, con el fin de incrementar la mejora continua, Es recomendable que los líderes de proceso adelanten procesos de autoevaluación que apoyen la labor de la segunda y tercera línea de defensa.
FORTALEZAS: Durante el segundo semestre el jefe Oficina de Control Interno de manera periódica realizo seguimiento a las cajas menores con las que cuenta la entidad y  al plan de acción de forma trimestral, también viene adelantando el seguimiento al cumplimiento de las actividades formuladas en el Plan de Mejoramiento, se realizó durante el segundo semestre la aplicación de la herramienta de autoevaluación,  también con el equipo de planeación se realizó una mejora a la plataforma administrativa que permite un mayor control de las ordenes de pedido de los clientas.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</si>
</sst>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7" x14ac:knownFonts="1">
    <font>
      <sz val="11"/>
      <color theme="1"/>
      <name val="Calibri"/>
      <family val="2"/>
      <scheme val="minor"/>
    </font>
    <font>
      <b/>
      <sz val="24"/>
      <color theme="0"/>
      <name val="Arial Narrow"/>
      <family val="2"/>
    </font>
    <font>
      <sz val="25"/>
      <color theme="1"/>
      <name val="Arial Narrow"/>
      <family val="2"/>
    </font>
    <font>
      <sz val="11"/>
      <color theme="1"/>
      <name val="Arial Narrow"/>
      <family val="2"/>
    </font>
    <font>
      <sz val="11"/>
      <color theme="0"/>
      <name val="Arial Narrow"/>
      <family val="2"/>
    </font>
    <font>
      <b/>
      <sz val="20"/>
      <color theme="0"/>
      <name val="Arial"/>
      <family val="2"/>
    </font>
    <font>
      <b/>
      <sz val="20"/>
      <name val="Arial"/>
      <family val="2"/>
    </font>
    <font>
      <sz val="20"/>
      <color rgb="FFFF0000"/>
      <name val="Arial"/>
      <family val="2"/>
    </font>
    <font>
      <b/>
      <sz val="12"/>
      <color rgb="FFFF0000"/>
      <name val="Arial"/>
      <family val="2"/>
    </font>
    <font>
      <b/>
      <sz val="18"/>
      <color theme="0"/>
      <name val="Arial"/>
      <family val="2"/>
    </font>
    <font>
      <b/>
      <sz val="12"/>
      <name val="Arial"/>
      <family val="2"/>
    </font>
    <font>
      <b/>
      <sz val="14"/>
      <name val="Arial"/>
      <family val="2"/>
    </font>
    <font>
      <sz val="25"/>
      <color theme="1"/>
      <name val="Calibri"/>
      <family val="2"/>
      <scheme val="minor"/>
    </font>
    <font>
      <sz val="18"/>
      <color theme="1"/>
      <name val="Calibri"/>
      <family val="2"/>
      <scheme val="minor"/>
    </font>
    <font>
      <b/>
      <sz val="10"/>
      <color rgb="FFFF0000"/>
      <name val="Arial"/>
      <family val="2"/>
    </font>
    <font>
      <b/>
      <u/>
      <sz val="20"/>
      <color theme="0"/>
      <name val="Arial"/>
      <family val="2"/>
    </font>
    <font>
      <b/>
      <sz val="12"/>
      <color theme="0"/>
      <name val="Arial"/>
      <family val="2"/>
    </font>
    <font>
      <b/>
      <sz val="10"/>
      <color theme="1"/>
      <name val="Arial"/>
      <family val="2"/>
    </font>
    <font>
      <sz val="12"/>
      <color theme="1"/>
      <name val="Arial"/>
      <family val="2"/>
    </font>
    <font>
      <sz val="11"/>
      <color theme="0"/>
      <name val="Calibri"/>
      <family val="2"/>
      <scheme val="minor"/>
    </font>
    <font>
      <b/>
      <sz val="16"/>
      <color theme="1"/>
      <name val="Arial"/>
      <family val="2"/>
    </font>
    <font>
      <sz val="16"/>
      <name val="Arial"/>
      <family val="2"/>
    </font>
    <font>
      <sz val="18"/>
      <color theme="1"/>
      <name val="Arial"/>
      <family val="2"/>
    </font>
    <font>
      <sz val="20"/>
      <color theme="1"/>
      <name val="Calibri"/>
      <family val="2"/>
      <scheme val="minor"/>
    </font>
    <font>
      <sz val="16"/>
      <color theme="1"/>
      <name val="Calibri"/>
      <family val="2"/>
      <scheme val="minor"/>
    </font>
    <font>
      <b/>
      <i/>
      <sz val="10"/>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5" tint="-0.249977111117893"/>
        <bgColor indexed="64"/>
      </patternFill>
    </fill>
  </fills>
  <borders count="33">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81829A"/>
      </left>
      <right style="thin">
        <color rgb="FF81829A"/>
      </right>
      <top style="thin">
        <color rgb="FF81829A"/>
      </top>
      <bottom style="thin">
        <color rgb="FF81829A"/>
      </bottom>
      <diagonal/>
    </border>
    <border>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5">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1" fillId="3" borderId="5" xfId="0" applyFont="1" applyFill="1" applyBorder="1" applyAlignment="1">
      <alignment horizontal="center" vertical="center" wrapText="1"/>
    </xf>
    <xf numFmtId="0" fontId="2" fillId="2" borderId="6" xfId="0" applyFont="1" applyFill="1" applyBorder="1" applyAlignment="1" applyProtection="1">
      <alignment horizontal="center" vertical="center"/>
      <protection locked="0"/>
    </xf>
    <xf numFmtId="0" fontId="3" fillId="2" borderId="0" xfId="0" applyFont="1" applyFill="1" applyAlignment="1">
      <alignment horizontal="center"/>
    </xf>
    <xf numFmtId="0" fontId="0" fillId="2" borderId="7" xfId="0" applyFill="1" applyBorder="1"/>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xf>
    <xf numFmtId="164" fontId="2" fillId="2" borderId="9" xfId="0" applyNumberFormat="1" applyFont="1" applyFill="1" applyBorder="1" applyAlignment="1" applyProtection="1">
      <alignment horizontal="center" vertical="center"/>
      <protection locked="0"/>
    </xf>
    <xf numFmtId="164" fontId="2" fillId="2" borderId="10" xfId="0" applyNumberFormat="1" applyFont="1" applyFill="1" applyBorder="1" applyAlignment="1" applyProtection="1">
      <alignment horizontal="center" vertical="center"/>
      <protection locked="0"/>
    </xf>
    <xf numFmtId="164" fontId="2" fillId="2" borderId="11" xfId="0" applyNumberFormat="1" applyFont="1" applyFill="1" applyBorder="1" applyAlignment="1" applyProtection="1">
      <alignment horizontal="center" vertical="center"/>
      <protection locked="0"/>
    </xf>
    <xf numFmtId="164" fontId="3" fillId="2" borderId="0" xfId="0" applyNumberFormat="1" applyFont="1" applyFill="1" applyAlignment="1">
      <alignment horizontal="center"/>
    </xf>
    <xf numFmtId="0" fontId="4" fillId="2" borderId="0" xfId="0" applyFont="1" applyFill="1" applyAlignment="1">
      <alignmen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9" fontId="6" fillId="3" borderId="15" xfId="0" applyNumberFormat="1" applyFont="1" applyFill="1" applyBorder="1" applyAlignment="1" applyProtection="1">
      <alignment horizontal="center" vertical="center"/>
      <protection hidden="1"/>
    </xf>
    <xf numFmtId="0" fontId="7" fillId="2" borderId="0" xfId="0" applyFont="1" applyFill="1" applyAlignment="1">
      <alignment horizontal="center" vertical="center"/>
    </xf>
    <xf numFmtId="0" fontId="8" fillId="2" borderId="0" xfId="0" applyFont="1" applyFill="1"/>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9" fillId="2" borderId="0" xfId="0" applyFont="1" applyFill="1" applyAlignment="1">
      <alignment horizontal="center" vertical="center"/>
    </xf>
    <xf numFmtId="0" fontId="10" fillId="2" borderId="19" xfId="0" applyFont="1" applyFill="1" applyBorder="1" applyAlignment="1">
      <alignment horizontal="center" vertical="center"/>
    </xf>
    <xf numFmtId="0" fontId="10" fillId="2" borderId="0" xfId="0" applyFont="1" applyFill="1" applyAlignment="1">
      <alignment horizontal="center" vertical="center"/>
    </xf>
    <xf numFmtId="49" fontId="11" fillId="2" borderId="20" xfId="0" applyNumberFormat="1" applyFont="1" applyFill="1" applyBorder="1" applyAlignment="1">
      <alignment horizontal="left" vertical="center" wrapText="1"/>
    </xf>
    <xf numFmtId="49" fontId="11" fillId="2" borderId="21" xfId="0" applyNumberFormat="1" applyFont="1" applyFill="1" applyBorder="1" applyAlignment="1">
      <alignment horizontal="left" vertical="center" wrapText="1"/>
    </xf>
    <xf numFmtId="49" fontId="12" fillId="2" borderId="21" xfId="0" applyNumberFormat="1" applyFont="1" applyFill="1" applyBorder="1" applyAlignment="1" applyProtection="1">
      <alignment horizontal="center" vertical="center" wrapText="1"/>
      <protection locked="0"/>
    </xf>
    <xf numFmtId="49" fontId="13" fillId="2" borderId="21" xfId="0" applyNumberFormat="1" applyFont="1" applyFill="1" applyBorder="1" applyAlignment="1" applyProtection="1">
      <alignment horizontal="left" vertical="center" wrapText="1"/>
      <protection locked="0"/>
    </xf>
    <xf numFmtId="49" fontId="13" fillId="2" borderId="22" xfId="0" applyNumberFormat="1" applyFont="1" applyFill="1" applyBorder="1" applyAlignment="1" applyProtection="1">
      <alignment horizontal="left" vertical="center" wrapText="1"/>
      <protection locked="0"/>
    </xf>
    <xf numFmtId="49" fontId="11" fillId="2" borderId="23" xfId="0" applyNumberFormat="1" applyFont="1" applyFill="1" applyBorder="1" applyAlignment="1">
      <alignment horizontal="left" vertical="center" wrapText="1"/>
    </xf>
    <xf numFmtId="49" fontId="11" fillId="2" borderId="6" xfId="0" applyNumberFormat="1" applyFont="1" applyFill="1" applyBorder="1" applyAlignment="1">
      <alignment horizontal="left" vertical="center" wrapText="1"/>
    </xf>
    <xf numFmtId="49" fontId="12" fillId="2" borderId="6" xfId="0" applyNumberFormat="1" applyFont="1" applyFill="1" applyBorder="1" applyAlignment="1" applyProtection="1">
      <alignment horizontal="center" vertical="center" wrapText="1"/>
      <protection locked="0"/>
    </xf>
    <xf numFmtId="49" fontId="13" fillId="2" borderId="6" xfId="0" applyNumberFormat="1" applyFont="1" applyFill="1" applyBorder="1" applyAlignment="1" applyProtection="1">
      <alignment horizontal="left" vertical="center" wrapText="1"/>
      <protection locked="0"/>
    </xf>
    <xf numFmtId="49" fontId="13" fillId="2" borderId="24" xfId="0" applyNumberFormat="1" applyFont="1" applyFill="1" applyBorder="1" applyAlignment="1" applyProtection="1">
      <alignment horizontal="left" vertical="center" wrapText="1"/>
      <protection locked="0"/>
    </xf>
    <xf numFmtId="49" fontId="11" fillId="2" borderId="25" xfId="0" applyNumberFormat="1" applyFont="1" applyFill="1" applyBorder="1" applyAlignment="1">
      <alignment horizontal="left" vertical="center" wrapText="1"/>
    </xf>
    <xf numFmtId="49" fontId="11" fillId="2" borderId="26" xfId="0" applyNumberFormat="1" applyFont="1" applyFill="1" applyBorder="1" applyAlignment="1">
      <alignment horizontal="left" vertical="center" wrapText="1"/>
    </xf>
    <xf numFmtId="49" fontId="12" fillId="2" borderId="26" xfId="0" applyNumberFormat="1" applyFont="1" applyFill="1" applyBorder="1" applyAlignment="1" applyProtection="1">
      <alignment horizontal="center" vertical="center" wrapText="1"/>
      <protection locked="0"/>
    </xf>
    <xf numFmtId="49" fontId="13" fillId="2" borderId="26" xfId="0" applyNumberFormat="1" applyFont="1" applyFill="1" applyBorder="1" applyAlignment="1" applyProtection="1">
      <alignment horizontal="left" vertical="center" wrapText="1"/>
      <protection locked="0"/>
    </xf>
    <xf numFmtId="49" fontId="13" fillId="2" borderId="27" xfId="0" applyNumberFormat="1" applyFont="1" applyFill="1" applyBorder="1" applyAlignment="1" applyProtection="1">
      <alignment horizontal="left" vertical="center" wrapText="1"/>
      <protection locked="0"/>
    </xf>
    <xf numFmtId="0" fontId="14" fillId="2" borderId="0" xfId="0" applyFont="1" applyFill="1" applyAlignment="1">
      <alignment wrapText="1"/>
    </xf>
    <xf numFmtId="0" fontId="5" fillId="4" borderId="28" xfId="0" applyFont="1" applyFill="1" applyBorder="1" applyAlignment="1">
      <alignment horizontal="center" vertical="center" wrapText="1"/>
    </xf>
    <xf numFmtId="0" fontId="6" fillId="0" borderId="0" xfId="0" applyFont="1" applyAlignment="1">
      <alignment horizontal="center" vertical="center" wrapText="1"/>
    </xf>
    <xf numFmtId="0" fontId="5" fillId="4" borderId="0" xfId="0" applyFont="1" applyFill="1" applyAlignment="1">
      <alignment horizontal="center" vertical="center" wrapText="1"/>
    </xf>
    <xf numFmtId="0" fontId="16" fillId="2" borderId="0" xfId="0" applyFont="1" applyFill="1" applyAlignment="1">
      <alignment horizontal="center" vertical="center" wrapText="1"/>
    </xf>
    <xf numFmtId="0" fontId="17" fillId="2" borderId="0" xfId="0" applyFont="1" applyFill="1" applyAlignment="1">
      <alignment wrapText="1"/>
    </xf>
    <xf numFmtId="0" fontId="18" fillId="0" borderId="0" xfId="0" applyFont="1" applyAlignment="1">
      <alignment horizontal="center" wrapText="1"/>
    </xf>
    <xf numFmtId="0" fontId="0" fillId="0" borderId="29" xfId="0" applyBorder="1" applyAlignment="1">
      <alignment horizontal="center"/>
    </xf>
    <xf numFmtId="0" fontId="19" fillId="2" borderId="0" xfId="0" applyFont="1" applyFill="1"/>
    <xf numFmtId="0" fontId="9" fillId="5" borderId="6" xfId="0" applyFont="1" applyFill="1" applyBorder="1" applyAlignment="1">
      <alignment horizontal="center" vertical="center" wrapText="1"/>
    </xf>
    <xf numFmtId="0" fontId="16" fillId="0" borderId="0" xfId="0" applyFont="1" applyAlignment="1">
      <alignment vertical="center"/>
    </xf>
    <xf numFmtId="0" fontId="6" fillId="0" borderId="6" xfId="0" applyFont="1" applyBorder="1" applyAlignment="1" applyProtection="1">
      <alignment horizontal="center" vertical="center"/>
      <protection hidden="1"/>
    </xf>
    <xf numFmtId="9" fontId="10" fillId="0" borderId="0" xfId="0" applyNumberFormat="1" applyFont="1" applyAlignment="1">
      <alignment vertical="center"/>
    </xf>
    <xf numFmtId="9" fontId="20" fillId="6" borderId="6" xfId="0" applyNumberFormat="1" applyFont="1" applyFill="1" applyBorder="1" applyAlignment="1" applyProtection="1">
      <alignment horizontal="center" vertical="center"/>
      <protection hidden="1"/>
    </xf>
    <xf numFmtId="0" fontId="21" fillId="0" borderId="12"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protection locked="0"/>
    </xf>
    <xf numFmtId="0" fontId="21" fillId="0" borderId="14" xfId="0" applyFont="1" applyBorder="1" applyAlignment="1" applyProtection="1">
      <alignment horizontal="left" vertical="center"/>
      <protection locked="0"/>
    </xf>
    <xf numFmtId="0" fontId="16" fillId="2" borderId="0" xfId="0" applyFont="1" applyFill="1" applyAlignment="1">
      <alignment horizontal="left" vertical="center"/>
    </xf>
    <xf numFmtId="9" fontId="16" fillId="2" borderId="0" xfId="0" applyNumberFormat="1" applyFont="1" applyFill="1" applyAlignment="1">
      <alignment horizontal="center" vertical="center"/>
    </xf>
    <xf numFmtId="0" fontId="10" fillId="2" borderId="7" xfId="0" applyFont="1" applyFill="1" applyBorder="1" applyAlignment="1">
      <alignment vertical="center"/>
    </xf>
    <xf numFmtId="0" fontId="10" fillId="2" borderId="0" xfId="0" applyFont="1" applyFill="1" applyAlignment="1">
      <alignment vertical="center"/>
    </xf>
    <xf numFmtId="0" fontId="22" fillId="0" borderId="0" xfId="0" applyFont="1" applyAlignment="1">
      <alignment horizontal="center" wrapText="1"/>
    </xf>
    <xf numFmtId="0" fontId="23" fillId="0" borderId="0" xfId="0" applyFont="1" applyAlignment="1">
      <alignment horizontal="center"/>
    </xf>
    <xf numFmtId="0" fontId="0" fillId="0" borderId="6" xfId="0" applyBorder="1"/>
    <xf numFmtId="0" fontId="0" fillId="0" borderId="13" xfId="0" applyBorder="1" applyAlignment="1">
      <alignment horizontal="center"/>
    </xf>
    <xf numFmtId="0" fontId="19" fillId="2" borderId="0" xfId="0" applyFont="1" applyFill="1" applyAlignment="1">
      <alignment horizontal="left"/>
    </xf>
    <xf numFmtId="0" fontId="9" fillId="7" borderId="6" xfId="0" applyFont="1" applyFill="1" applyBorder="1" applyAlignment="1">
      <alignment horizontal="center" vertical="center" wrapText="1"/>
    </xf>
    <xf numFmtId="0" fontId="24" fillId="0" borderId="12" xfId="0" applyFont="1" applyBorder="1" applyAlignment="1" applyProtection="1">
      <alignment horizontal="left" vertical="top" wrapText="1"/>
      <protection locked="0"/>
    </xf>
    <xf numFmtId="0" fontId="24" fillId="0" borderId="13" xfId="0" applyFont="1" applyBorder="1" applyAlignment="1" applyProtection="1">
      <alignment horizontal="left" vertical="top"/>
      <protection locked="0"/>
    </xf>
    <xf numFmtId="0" fontId="24" fillId="0" borderId="14" xfId="0" applyFont="1" applyBorder="1" applyAlignment="1" applyProtection="1">
      <alignment horizontal="left" vertical="top"/>
      <protection locked="0"/>
    </xf>
    <xf numFmtId="0" fontId="9" fillId="3" borderId="6"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6" fillId="0" borderId="6" xfId="0" applyFont="1" applyBorder="1" applyAlignment="1">
      <alignment horizontal="center" vertical="center"/>
    </xf>
    <xf numFmtId="0" fontId="16" fillId="2" borderId="0" xfId="0" applyFont="1" applyFill="1" applyAlignment="1">
      <alignment vertical="center"/>
    </xf>
    <xf numFmtId="0" fontId="10" fillId="2" borderId="0" xfId="0" applyFont="1" applyFill="1" applyAlignment="1">
      <alignment horizontal="left" vertical="center"/>
    </xf>
    <xf numFmtId="0" fontId="25" fillId="2" borderId="0" xfId="0" applyFont="1" applyFill="1" applyAlignment="1">
      <alignment vertical="center"/>
    </xf>
    <xf numFmtId="0" fontId="26" fillId="2" borderId="0" xfId="0" applyFont="1" applyFill="1"/>
    <xf numFmtId="0" fontId="0" fillId="2" borderId="30" xfId="0" applyFill="1" applyBorder="1"/>
    <xf numFmtId="0" fontId="0" fillId="2" borderId="31" xfId="0" applyFill="1" applyBorder="1"/>
    <xf numFmtId="0" fontId="0" fillId="2" borderId="32" xfId="0" applyFill="1" applyBorder="1"/>
  </cellXfs>
  <cellStyles count="1">
    <cellStyle name="Normal" xfId="0" builtinId="0"/>
  </cellStyles>
  <dxfs count="6">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2" name="Imagen 1">
          <a:extLst>
            <a:ext uri="{FF2B5EF4-FFF2-40B4-BE49-F238E27FC236}">
              <a16:creationId xmlns:a16="http://schemas.microsoft.com/office/drawing/2014/main" id="{28195C25-340C-1D46-B63E-E592AB1E7A86}"/>
            </a:ext>
          </a:extLst>
        </xdr:cNvPr>
        <xdr:cNvPicPr>
          <a:picLocks noChangeAspect="1"/>
        </xdr:cNvPicPr>
      </xdr:nvPicPr>
      <xdr:blipFill>
        <a:blip xmlns:r="http://schemas.openxmlformats.org/officeDocument/2006/relationships" r:embed="rId1"/>
        <a:stretch>
          <a:fillRect/>
        </a:stretch>
      </xdr:blipFill>
      <xdr:spPr>
        <a:xfrm>
          <a:off x="5196567" y="2503068"/>
          <a:ext cx="4491946" cy="23401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eliana.mejia/Documents/informe-semestral-2023-2.xlsx" TargetMode="External"/><Relationship Id="rId1" Type="http://schemas.openxmlformats.org/officeDocument/2006/relationships/externalLinkPath" Target="informe-semestral-202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Estado SCI"/>
      <sheetName val="Análisis Resultados"/>
      <sheetName val="Hoja2"/>
      <sheetName val="Conclusión (2)"/>
      <sheetName val="Conclusión"/>
      <sheetName val="Hoja1"/>
    </sheetNames>
    <sheetDataSet>
      <sheetData sheetId="0"/>
      <sheetData sheetId="1"/>
      <sheetData sheetId="2"/>
      <sheetData sheetId="3"/>
      <sheetData sheetId="4"/>
      <sheetData sheetId="5"/>
      <sheetData sheetId="6">
        <row r="2">
          <cell r="K2">
            <v>0.91666666666666663</v>
          </cell>
        </row>
        <row r="14">
          <cell r="K14">
            <v>0.75</v>
          </cell>
        </row>
        <row r="24">
          <cell r="K24">
            <v>0.7</v>
          </cell>
        </row>
        <row r="29">
          <cell r="K29">
            <v>0.8571428571428571</v>
          </cell>
        </row>
        <row r="36">
          <cell r="K36">
            <v>0.75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E3BC8-6943-3140-B935-B45E9427436B}">
  <dimension ref="A1:Q41"/>
  <sheetViews>
    <sheetView tabSelected="1" zoomScale="60" zoomScaleNormal="60" workbookViewId="0">
      <selection activeCell="T18" sqref="T18"/>
    </sheetView>
  </sheetViews>
  <sheetFormatPr baseColWidth="10" defaultColWidth="11.5" defaultRowHeight="15" x14ac:dyDescent="0.2"/>
  <cols>
    <col min="1" max="1" width="4.5" customWidth="1"/>
    <col min="3" max="3" width="35.5" customWidth="1"/>
    <col min="4" max="4" width="13" customWidth="1"/>
    <col min="5" max="5" width="43.33203125" customWidth="1"/>
    <col min="7" max="7" width="33.83203125" customWidth="1"/>
    <col min="9" max="9" width="92.33203125" customWidth="1"/>
    <col min="13" max="13" width="29" customWidth="1"/>
  </cols>
  <sheetData>
    <row r="1" spans="1:17" s="1" customFormat="1" x14ac:dyDescent="0.2"/>
    <row r="2" spans="1:17" ht="16" thickBot="1" x14ac:dyDescent="0.25">
      <c r="A2" s="1"/>
      <c r="B2" s="1"/>
      <c r="C2" s="1"/>
      <c r="D2" s="1"/>
      <c r="E2" s="1"/>
      <c r="F2" s="1"/>
      <c r="G2" s="1"/>
      <c r="H2" s="1"/>
      <c r="I2" s="1"/>
      <c r="J2" s="1"/>
      <c r="K2" s="1"/>
      <c r="L2" s="1"/>
      <c r="M2" s="1"/>
      <c r="N2" s="1"/>
      <c r="O2" s="1"/>
      <c r="P2" s="1"/>
      <c r="Q2" s="1"/>
    </row>
    <row r="3" spans="1:17" ht="16" thickTop="1" x14ac:dyDescent="0.2">
      <c r="A3" s="1"/>
      <c r="B3" s="2"/>
      <c r="C3" s="3"/>
      <c r="D3" s="3"/>
      <c r="E3" s="3"/>
      <c r="F3" s="3"/>
      <c r="G3" s="3"/>
      <c r="H3" s="3"/>
      <c r="I3" s="3"/>
      <c r="J3" s="3"/>
      <c r="K3" s="3"/>
      <c r="L3" s="3"/>
      <c r="M3" s="3"/>
      <c r="N3" s="3"/>
      <c r="O3" s="3"/>
      <c r="P3" s="4"/>
      <c r="Q3" s="1"/>
    </row>
    <row r="4" spans="1:17" x14ac:dyDescent="0.2">
      <c r="A4" s="1"/>
      <c r="B4" s="5"/>
      <c r="C4" s="1"/>
      <c r="D4" s="1"/>
      <c r="E4" s="6" t="s">
        <v>0</v>
      </c>
      <c r="F4" s="7" t="s">
        <v>1</v>
      </c>
      <c r="G4" s="7"/>
      <c r="H4" s="7"/>
      <c r="I4" s="7"/>
      <c r="J4" s="7"/>
      <c r="K4" s="7"/>
      <c r="L4" s="7"/>
      <c r="M4" s="7"/>
      <c r="N4" s="8"/>
      <c r="O4" s="8"/>
      <c r="P4" s="9"/>
      <c r="Q4" s="1"/>
    </row>
    <row r="5" spans="1:17" ht="45.75" customHeight="1" x14ac:dyDescent="0.2">
      <c r="A5" s="1"/>
      <c r="B5" s="5"/>
      <c r="C5" s="1"/>
      <c r="D5" s="1"/>
      <c r="E5" s="10"/>
      <c r="F5" s="7"/>
      <c r="G5" s="7"/>
      <c r="H5" s="7"/>
      <c r="I5" s="7"/>
      <c r="J5" s="7"/>
      <c r="K5" s="7"/>
      <c r="L5" s="7"/>
      <c r="M5" s="7"/>
      <c r="N5" s="8"/>
      <c r="O5" s="8"/>
      <c r="P5" s="9"/>
      <c r="Q5" s="1"/>
    </row>
    <row r="6" spans="1:17" ht="66.75" customHeight="1" x14ac:dyDescent="0.2">
      <c r="A6" s="1"/>
      <c r="B6" s="5"/>
      <c r="C6" s="1"/>
      <c r="D6" s="1"/>
      <c r="E6" s="11" t="s">
        <v>2</v>
      </c>
      <c r="F6" s="12" t="s">
        <v>3</v>
      </c>
      <c r="G6" s="13"/>
      <c r="H6" s="13"/>
      <c r="I6" s="13"/>
      <c r="J6" s="13"/>
      <c r="K6" s="13"/>
      <c r="L6" s="13"/>
      <c r="M6" s="14"/>
      <c r="N6" s="15"/>
      <c r="O6" s="15"/>
      <c r="P6" s="9"/>
      <c r="Q6" s="1"/>
    </row>
    <row r="7" spans="1:17" ht="16" thickBot="1" x14ac:dyDescent="0.25">
      <c r="A7" s="1"/>
      <c r="B7" s="5"/>
      <c r="C7" s="1"/>
      <c r="D7" s="1"/>
      <c r="E7" s="16"/>
      <c r="F7" s="15"/>
      <c r="G7" s="15"/>
      <c r="H7" s="15"/>
      <c r="I7" s="15"/>
      <c r="J7" s="15"/>
      <c r="K7" s="15"/>
      <c r="L7" s="15"/>
      <c r="M7" s="1"/>
      <c r="N7" s="1"/>
      <c r="O7" s="1"/>
      <c r="P7" s="9"/>
      <c r="Q7" s="1"/>
    </row>
    <row r="8" spans="1:17" ht="97.5" customHeight="1" thickBot="1" x14ac:dyDescent="0.25">
      <c r="A8" s="1"/>
      <c r="B8" s="5"/>
      <c r="C8" s="1"/>
      <c r="D8" s="1"/>
      <c r="E8" s="1"/>
      <c r="F8" s="1"/>
      <c r="G8" s="1"/>
      <c r="H8" s="1"/>
      <c r="I8" s="17" t="s">
        <v>4</v>
      </c>
      <c r="J8" s="18"/>
      <c r="K8" s="19"/>
      <c r="L8" s="1"/>
      <c r="M8" s="20">
        <f>+AVERAGE(G26,G28,G30,G32,G34)</f>
        <v>0.79476190476190467</v>
      </c>
      <c r="N8" s="21"/>
      <c r="O8" s="21"/>
      <c r="P8" s="9"/>
      <c r="Q8" s="1"/>
    </row>
    <row r="9" spans="1:17" ht="16" x14ac:dyDescent="0.2">
      <c r="A9" s="1"/>
      <c r="B9" s="5"/>
      <c r="C9" s="1"/>
      <c r="D9" s="1"/>
      <c r="E9" s="1"/>
      <c r="F9" s="1"/>
      <c r="G9" s="1"/>
      <c r="H9" s="1"/>
      <c r="I9" s="1"/>
      <c r="J9" s="1"/>
      <c r="K9" s="1"/>
      <c r="L9" s="1"/>
      <c r="M9" s="22"/>
      <c r="N9" s="22"/>
      <c r="O9" s="22"/>
      <c r="P9" s="9"/>
      <c r="Q9" s="1"/>
    </row>
    <row r="10" spans="1:17" x14ac:dyDescent="0.2">
      <c r="A10" s="1"/>
      <c r="B10" s="5"/>
      <c r="C10" s="1"/>
      <c r="D10" s="1"/>
      <c r="E10" s="1"/>
      <c r="F10" s="1"/>
      <c r="G10" s="1"/>
      <c r="H10" s="1"/>
      <c r="I10" s="1"/>
      <c r="J10" s="1"/>
      <c r="K10" s="1"/>
      <c r="L10" s="1"/>
      <c r="M10" s="1"/>
      <c r="N10" s="1"/>
      <c r="O10" s="1"/>
      <c r="P10" s="9"/>
      <c r="Q10" s="1"/>
    </row>
    <row r="11" spans="1:17" x14ac:dyDescent="0.2">
      <c r="A11" s="1"/>
      <c r="B11" s="5"/>
      <c r="C11" s="1"/>
      <c r="D11" s="1"/>
      <c r="E11" s="1"/>
      <c r="F11" s="1"/>
      <c r="G11" s="1"/>
      <c r="H11" s="1"/>
      <c r="I11" s="1"/>
      <c r="J11" s="1"/>
      <c r="K11" s="1"/>
      <c r="L11" s="1"/>
      <c r="M11" s="1"/>
      <c r="N11" s="1"/>
      <c r="O11" s="1"/>
      <c r="P11" s="9"/>
      <c r="Q11" s="1"/>
    </row>
    <row r="12" spans="1:17" x14ac:dyDescent="0.2">
      <c r="A12" s="1"/>
      <c r="B12" s="5"/>
      <c r="C12" s="1"/>
      <c r="D12" s="1"/>
      <c r="E12" s="1"/>
      <c r="F12" s="1"/>
      <c r="G12" s="1"/>
      <c r="H12" s="1"/>
      <c r="I12" s="1"/>
      <c r="J12" s="1"/>
      <c r="K12" s="1"/>
      <c r="L12" s="1"/>
      <c r="M12" s="1"/>
      <c r="N12" s="1"/>
      <c r="O12" s="1"/>
      <c r="P12" s="9"/>
      <c r="Q12" s="1"/>
    </row>
    <row r="13" spans="1:17" x14ac:dyDescent="0.2">
      <c r="A13" s="1"/>
      <c r="B13" s="5"/>
      <c r="C13" s="1"/>
      <c r="D13" s="1"/>
      <c r="E13" s="1"/>
      <c r="F13" s="1"/>
      <c r="G13" s="1"/>
      <c r="H13" s="1"/>
      <c r="I13" s="1"/>
      <c r="J13" s="1"/>
      <c r="K13" s="1"/>
      <c r="L13" s="1"/>
      <c r="M13" s="1"/>
      <c r="N13" s="1"/>
      <c r="O13" s="1"/>
      <c r="P13" s="9"/>
      <c r="Q13" s="1"/>
    </row>
    <row r="14" spans="1:17" x14ac:dyDescent="0.2">
      <c r="A14" s="1"/>
      <c r="B14" s="5"/>
      <c r="C14" s="1"/>
      <c r="D14" s="1"/>
      <c r="E14" s="1"/>
      <c r="F14" s="1"/>
      <c r="G14" s="1"/>
      <c r="H14" s="1"/>
      <c r="I14" s="1"/>
      <c r="J14" s="1"/>
      <c r="K14" s="1"/>
      <c r="L14" s="1"/>
      <c r="M14" s="1"/>
      <c r="N14" s="1"/>
      <c r="O14" s="1"/>
      <c r="P14" s="9"/>
      <c r="Q14" s="1"/>
    </row>
    <row r="15" spans="1:17" x14ac:dyDescent="0.2">
      <c r="A15" s="1"/>
      <c r="B15" s="5"/>
      <c r="C15" s="1"/>
      <c r="D15" s="1"/>
      <c r="E15" s="1"/>
      <c r="F15" s="1"/>
      <c r="G15" s="1"/>
      <c r="H15" s="1"/>
      <c r="I15" s="1"/>
      <c r="J15" s="1"/>
      <c r="K15" s="1"/>
      <c r="L15" s="1"/>
      <c r="M15" s="1"/>
      <c r="N15" s="1"/>
      <c r="O15" s="1"/>
      <c r="P15" s="9"/>
      <c r="Q15" s="1"/>
    </row>
    <row r="16" spans="1:17" x14ac:dyDescent="0.2">
      <c r="A16" s="1"/>
      <c r="B16" s="5"/>
      <c r="C16" s="1"/>
      <c r="D16" s="1"/>
      <c r="E16" s="1"/>
      <c r="F16" s="1"/>
      <c r="G16" s="1"/>
      <c r="H16" s="1"/>
      <c r="I16" s="1"/>
      <c r="J16" s="1"/>
      <c r="K16" s="1"/>
      <c r="L16" s="1"/>
      <c r="M16" s="1"/>
      <c r="N16" s="1"/>
      <c r="O16" s="1"/>
      <c r="P16" s="9"/>
      <c r="Q16" s="1"/>
    </row>
    <row r="17" spans="1:17" x14ac:dyDescent="0.2">
      <c r="A17" s="1"/>
      <c r="B17" s="5"/>
      <c r="C17" s="1"/>
      <c r="D17" s="1"/>
      <c r="E17" s="1"/>
      <c r="F17" s="1"/>
      <c r="G17" s="1"/>
      <c r="H17" s="1"/>
      <c r="I17" s="1"/>
      <c r="J17" s="1"/>
      <c r="K17" s="1"/>
      <c r="L17" s="1"/>
      <c r="M17" s="1"/>
      <c r="N17" s="1"/>
      <c r="O17" s="1"/>
      <c r="P17" s="9"/>
      <c r="Q17" s="1"/>
    </row>
    <row r="18" spans="1:17" ht="23" x14ac:dyDescent="0.2">
      <c r="A18" s="1"/>
      <c r="B18" s="5"/>
      <c r="C18" s="23" t="s">
        <v>5</v>
      </c>
      <c r="D18" s="24"/>
      <c r="E18" s="24"/>
      <c r="F18" s="24"/>
      <c r="G18" s="24"/>
      <c r="H18" s="24"/>
      <c r="I18" s="24"/>
      <c r="J18" s="24"/>
      <c r="K18" s="24"/>
      <c r="L18" s="24"/>
      <c r="M18" s="25"/>
      <c r="N18" s="26"/>
      <c r="O18" s="26"/>
      <c r="P18" s="9"/>
      <c r="Q18" s="1"/>
    </row>
    <row r="19" spans="1:17" ht="17" thickBot="1" x14ac:dyDescent="0.25">
      <c r="A19" s="1"/>
      <c r="B19" s="5"/>
      <c r="C19" s="27"/>
      <c r="D19" s="27"/>
      <c r="E19" s="27"/>
      <c r="F19" s="27"/>
      <c r="G19" s="27"/>
      <c r="H19" s="27"/>
      <c r="I19" s="27"/>
      <c r="J19" s="27"/>
      <c r="K19" s="27"/>
      <c r="L19" s="27"/>
      <c r="M19" s="27"/>
      <c r="N19" s="28"/>
      <c r="O19" s="28"/>
      <c r="P19" s="9"/>
      <c r="Q19" s="1"/>
    </row>
    <row r="20" spans="1:17" ht="150" customHeight="1" x14ac:dyDescent="0.2">
      <c r="A20" s="1"/>
      <c r="B20" s="5"/>
      <c r="C20" s="29" t="s">
        <v>6</v>
      </c>
      <c r="D20" s="30"/>
      <c r="E20" s="31" t="s">
        <v>7</v>
      </c>
      <c r="F20" s="32" t="s">
        <v>8</v>
      </c>
      <c r="G20" s="32"/>
      <c r="H20" s="32"/>
      <c r="I20" s="32"/>
      <c r="J20" s="32"/>
      <c r="K20" s="32"/>
      <c r="L20" s="32"/>
      <c r="M20" s="33"/>
      <c r="N20" s="28"/>
      <c r="O20" s="28"/>
      <c r="P20" s="9"/>
      <c r="Q20" s="1"/>
    </row>
    <row r="21" spans="1:17" ht="126.75" customHeight="1" x14ac:dyDescent="0.2">
      <c r="A21" s="1"/>
      <c r="B21" s="5"/>
      <c r="C21" s="34" t="s">
        <v>9</v>
      </c>
      <c r="D21" s="35"/>
      <c r="E21" s="36" t="s">
        <v>10</v>
      </c>
      <c r="F21" s="37" t="s">
        <v>11</v>
      </c>
      <c r="G21" s="37"/>
      <c r="H21" s="37"/>
      <c r="I21" s="37"/>
      <c r="J21" s="37"/>
      <c r="K21" s="37"/>
      <c r="L21" s="37"/>
      <c r="M21" s="38"/>
      <c r="N21" s="28"/>
      <c r="O21" s="28"/>
      <c r="P21" s="9"/>
      <c r="Q21" s="1"/>
    </row>
    <row r="22" spans="1:17" ht="151.5" customHeight="1" thickBot="1" x14ac:dyDescent="0.25">
      <c r="A22" s="1"/>
      <c r="B22" s="5"/>
      <c r="C22" s="39" t="s">
        <v>12</v>
      </c>
      <c r="D22" s="40"/>
      <c r="E22" s="41" t="s">
        <v>10</v>
      </c>
      <c r="F22" s="42" t="s">
        <v>13</v>
      </c>
      <c r="G22" s="42"/>
      <c r="H22" s="42"/>
      <c r="I22" s="42"/>
      <c r="J22" s="42"/>
      <c r="K22" s="42"/>
      <c r="L22" s="42"/>
      <c r="M22" s="43"/>
      <c r="N22" s="28"/>
      <c r="O22" s="28"/>
      <c r="P22" s="9"/>
      <c r="Q22" s="1"/>
    </row>
    <row r="23" spans="1:17" x14ac:dyDescent="0.2">
      <c r="A23" s="1"/>
      <c r="B23" s="5"/>
      <c r="C23" s="1"/>
      <c r="D23" s="1"/>
      <c r="E23" s="1"/>
      <c r="F23" s="1"/>
      <c r="G23" s="44"/>
      <c r="H23" s="1"/>
      <c r="I23" s="1"/>
      <c r="J23" s="1"/>
      <c r="K23" s="1"/>
      <c r="L23" s="1"/>
      <c r="M23" s="1"/>
      <c r="N23" s="1"/>
      <c r="O23" s="1"/>
      <c r="P23" s="9"/>
      <c r="Q23" s="1"/>
    </row>
    <row r="24" spans="1:17" ht="78" x14ac:dyDescent="0.2">
      <c r="A24" s="1"/>
      <c r="B24" s="5"/>
      <c r="C24" s="45" t="s">
        <v>14</v>
      </c>
      <c r="D24" s="46"/>
      <c r="E24" s="45" t="s">
        <v>15</v>
      </c>
      <c r="F24" s="46"/>
      <c r="G24" s="45" t="s">
        <v>16</v>
      </c>
      <c r="H24" s="46"/>
      <c r="I24" s="47" t="s">
        <v>17</v>
      </c>
      <c r="J24" s="47"/>
      <c r="K24" s="47"/>
      <c r="L24" s="47"/>
      <c r="M24" s="47"/>
      <c r="N24" s="48"/>
      <c r="O24" s="48"/>
      <c r="P24" s="9"/>
      <c r="Q24" s="49"/>
    </row>
    <row r="25" spans="1:17" ht="13.5" customHeight="1" thickBot="1" x14ac:dyDescent="0.25">
      <c r="A25" s="1"/>
      <c r="B25" s="5"/>
      <c r="C25" s="50"/>
      <c r="I25" s="51"/>
      <c r="J25" s="51"/>
      <c r="K25" s="51"/>
      <c r="L25" s="51"/>
      <c r="M25" s="51"/>
      <c r="N25" s="52"/>
      <c r="O25" s="52"/>
      <c r="P25" s="9"/>
      <c r="Q25" s="1"/>
    </row>
    <row r="26" spans="1:17" ht="135" customHeight="1" thickBot="1" x14ac:dyDescent="0.25">
      <c r="A26" s="1"/>
      <c r="B26" s="5"/>
      <c r="C26" s="53" t="s">
        <v>18</v>
      </c>
      <c r="D26" s="54"/>
      <c r="E26" s="55" t="str">
        <f>+IF([1]Hoja1!K2&gt;=0.5,"Si","No")</f>
        <v>Si</v>
      </c>
      <c r="F26" s="56"/>
      <c r="G26" s="57">
        <f>+[1]Hoja1!K2</f>
        <v>0.91666666666666663</v>
      </c>
      <c r="H26" s="56"/>
      <c r="I26" s="58" t="s">
        <v>19</v>
      </c>
      <c r="J26" s="59"/>
      <c r="K26" s="59"/>
      <c r="L26" s="59"/>
      <c r="M26" s="60"/>
      <c r="N26" s="61"/>
      <c r="O26" s="62"/>
      <c r="P26" s="63"/>
      <c r="Q26" s="64"/>
    </row>
    <row r="27" spans="1:17" ht="27" thickBot="1" x14ac:dyDescent="0.35">
      <c r="A27" s="1"/>
      <c r="B27" s="5"/>
      <c r="C27" s="65"/>
      <c r="E27" s="66"/>
      <c r="G27" s="67"/>
      <c r="I27" s="68"/>
      <c r="J27" s="68"/>
      <c r="K27" s="68"/>
      <c r="L27" s="68"/>
      <c r="M27" s="68"/>
      <c r="N27" s="69"/>
      <c r="O27" s="69"/>
      <c r="P27" s="9"/>
      <c r="Q27" s="1"/>
    </row>
    <row r="28" spans="1:17" ht="141" customHeight="1" thickBot="1" x14ac:dyDescent="0.25">
      <c r="A28" s="1"/>
      <c r="B28" s="5"/>
      <c r="C28" s="70" t="s">
        <v>20</v>
      </c>
      <c r="D28" s="54"/>
      <c r="E28" s="55" t="str">
        <f>+IF([1]Hoja1!K14&gt;=0.5,"Si","No")</f>
        <v>Si</v>
      </c>
      <c r="G28" s="57">
        <f>+[1]Hoja1!K14</f>
        <v>0.75</v>
      </c>
      <c r="I28" s="71" t="s">
        <v>21</v>
      </c>
      <c r="J28" s="72"/>
      <c r="K28" s="72"/>
      <c r="L28" s="72"/>
      <c r="M28" s="73"/>
      <c r="N28" s="61"/>
      <c r="O28" s="61"/>
      <c r="P28" s="9"/>
      <c r="Q28" s="1"/>
    </row>
    <row r="29" spans="1:17" ht="27" thickBot="1" x14ac:dyDescent="0.35">
      <c r="A29" s="1"/>
      <c r="B29" s="5"/>
      <c r="C29" s="65"/>
      <c r="E29" s="66"/>
      <c r="G29" s="67"/>
      <c r="I29" s="68"/>
      <c r="J29" s="68"/>
      <c r="K29" s="68"/>
      <c r="L29" s="68"/>
      <c r="M29" s="68"/>
      <c r="N29" s="69"/>
      <c r="O29" s="69"/>
      <c r="P29" s="9"/>
      <c r="Q29" s="1"/>
    </row>
    <row r="30" spans="1:17" ht="123" customHeight="1" thickBot="1" x14ac:dyDescent="0.25">
      <c r="A30" s="1"/>
      <c r="B30" s="5"/>
      <c r="C30" s="74" t="s">
        <v>22</v>
      </c>
      <c r="D30" s="54"/>
      <c r="E30" s="55" t="str">
        <f>+IF([1]Hoja1!K24&gt;=0.5,"Si","No")</f>
        <v>Si</v>
      </c>
      <c r="G30" s="57">
        <f>+[1]Hoja1!K24</f>
        <v>0.7</v>
      </c>
      <c r="I30" s="71" t="s">
        <v>23</v>
      </c>
      <c r="J30" s="72"/>
      <c r="K30" s="72"/>
      <c r="L30" s="72"/>
      <c r="M30" s="73"/>
      <c r="N30" s="61"/>
      <c r="O30" s="61"/>
      <c r="P30" s="9"/>
      <c r="Q30" s="1"/>
    </row>
    <row r="31" spans="1:17" ht="27" thickBot="1" x14ac:dyDescent="0.35">
      <c r="A31" s="1"/>
      <c r="B31" s="5"/>
      <c r="C31" s="65"/>
      <c r="E31" s="66"/>
      <c r="G31" s="67"/>
      <c r="I31" s="68"/>
      <c r="J31" s="68"/>
      <c r="K31" s="68"/>
      <c r="L31" s="68"/>
      <c r="M31" s="68"/>
      <c r="N31" s="69"/>
      <c r="O31" s="69"/>
      <c r="P31" s="9"/>
      <c r="Q31" s="1"/>
    </row>
    <row r="32" spans="1:17" ht="141" customHeight="1" thickBot="1" x14ac:dyDescent="0.25">
      <c r="A32" s="1"/>
      <c r="B32" s="5"/>
      <c r="C32" s="75" t="s">
        <v>24</v>
      </c>
      <c r="D32" s="54"/>
      <c r="E32" s="55" t="str">
        <f>+IF([1]Hoja1!K29&gt;=0.5,"Si","No")</f>
        <v>Si</v>
      </c>
      <c r="G32" s="57">
        <f>+[1]Hoja1!K29</f>
        <v>0.8571428571428571</v>
      </c>
      <c r="I32" s="71" t="s">
        <v>25</v>
      </c>
      <c r="J32" s="72"/>
      <c r="K32" s="72"/>
      <c r="L32" s="72"/>
      <c r="M32" s="73"/>
      <c r="N32" s="61"/>
      <c r="O32" s="61"/>
      <c r="P32" s="9"/>
      <c r="Q32" s="1"/>
    </row>
    <row r="33" spans="1:17" ht="27" thickBot="1" x14ac:dyDescent="0.35">
      <c r="A33" s="1"/>
      <c r="B33" s="5"/>
      <c r="C33" s="65"/>
      <c r="E33" s="66"/>
      <c r="G33" s="67"/>
      <c r="I33" s="68"/>
      <c r="J33" s="68"/>
      <c r="K33" s="68"/>
      <c r="L33" s="68"/>
      <c r="M33" s="68"/>
      <c r="N33" s="69"/>
      <c r="O33" s="69"/>
      <c r="P33" s="9"/>
      <c r="Q33" s="1"/>
    </row>
    <row r="34" spans="1:17" ht="164.25" customHeight="1" thickBot="1" x14ac:dyDescent="0.25">
      <c r="A34" s="1"/>
      <c r="B34" s="5"/>
      <c r="C34" s="76" t="s">
        <v>26</v>
      </c>
      <c r="D34" s="54"/>
      <c r="E34" s="77" t="str">
        <f>+IF([1]Hoja1!K36&gt;=0.5,"Si","No")</f>
        <v>Si</v>
      </c>
      <c r="G34" s="57">
        <f>+[1]Hoja1!K36</f>
        <v>0.75</v>
      </c>
      <c r="I34" s="71" t="s">
        <v>27</v>
      </c>
      <c r="J34" s="72"/>
      <c r="K34" s="72"/>
      <c r="L34" s="72"/>
      <c r="M34" s="73"/>
      <c r="N34" s="61"/>
      <c r="O34" s="61"/>
      <c r="P34" s="9"/>
      <c r="Q34" s="1"/>
    </row>
    <row r="35" spans="1:17" ht="16" x14ac:dyDescent="0.2">
      <c r="A35" s="1"/>
      <c r="B35" s="5"/>
      <c r="C35" s="78"/>
      <c r="D35" s="78"/>
      <c r="E35" s="28"/>
      <c r="F35" s="1"/>
      <c r="G35" s="1"/>
      <c r="H35" s="1"/>
      <c r="I35" s="1"/>
      <c r="J35" s="1"/>
      <c r="K35" s="1"/>
      <c r="L35" s="1"/>
      <c r="M35" s="79"/>
      <c r="N35" s="79"/>
      <c r="O35" s="79"/>
      <c r="P35" s="9"/>
      <c r="Q35" s="1"/>
    </row>
    <row r="36" spans="1:17" ht="16" x14ac:dyDescent="0.2">
      <c r="A36" s="1"/>
      <c r="B36" s="5"/>
      <c r="C36" s="80"/>
      <c r="D36" s="78"/>
      <c r="E36" s="28"/>
      <c r="F36" s="1"/>
      <c r="G36" s="1"/>
      <c r="H36" s="1"/>
      <c r="I36" s="1"/>
      <c r="J36" s="1"/>
      <c r="K36" s="1"/>
      <c r="L36" s="1"/>
      <c r="M36" s="79"/>
      <c r="N36" s="79"/>
      <c r="O36" s="79"/>
      <c r="P36" s="9"/>
      <c r="Q36" s="1"/>
    </row>
    <row r="37" spans="1:17" x14ac:dyDescent="0.2">
      <c r="A37" s="1"/>
      <c r="B37" s="5"/>
      <c r="C37" s="81"/>
      <c r="D37" s="1"/>
      <c r="E37" s="1"/>
      <c r="F37" s="1"/>
      <c r="G37" s="1"/>
      <c r="H37" s="1"/>
      <c r="I37" s="1"/>
      <c r="J37" s="1"/>
      <c r="K37" s="1"/>
      <c r="L37" s="1"/>
      <c r="M37" s="1"/>
      <c r="N37" s="1"/>
      <c r="O37" s="1"/>
      <c r="P37" s="9"/>
      <c r="Q37" s="1"/>
    </row>
    <row r="38" spans="1:17" ht="16" thickBot="1" x14ac:dyDescent="0.25">
      <c r="A38" s="1"/>
      <c r="B38" s="82"/>
      <c r="C38" s="83"/>
      <c r="D38" s="83"/>
      <c r="E38" s="83"/>
      <c r="F38" s="83"/>
      <c r="G38" s="83"/>
      <c r="H38" s="83"/>
      <c r="I38" s="83"/>
      <c r="J38" s="83"/>
      <c r="K38" s="83"/>
      <c r="L38" s="83"/>
      <c r="M38" s="83"/>
      <c r="N38" s="83"/>
      <c r="O38" s="83"/>
      <c r="P38" s="84"/>
      <c r="Q38" s="1"/>
    </row>
    <row r="39" spans="1:17" ht="16" thickTop="1" x14ac:dyDescent="0.2">
      <c r="A39" s="1"/>
      <c r="B39" s="1"/>
      <c r="C39" s="1"/>
      <c r="D39" s="1"/>
      <c r="E39" s="1"/>
      <c r="F39" s="1"/>
      <c r="G39" s="1"/>
      <c r="H39" s="1"/>
      <c r="I39" s="1"/>
      <c r="J39" s="1"/>
      <c r="K39" s="1"/>
      <c r="L39" s="1"/>
      <c r="M39" s="1"/>
      <c r="N39" s="1"/>
      <c r="O39" s="1"/>
      <c r="P39" s="1"/>
      <c r="Q39" s="1"/>
    </row>
    <row r="40" spans="1:17" x14ac:dyDescent="0.2">
      <c r="A40" s="1"/>
      <c r="B40" s="1"/>
      <c r="C40" s="1"/>
      <c r="D40" s="1"/>
      <c r="E40" s="1"/>
      <c r="F40" s="1"/>
      <c r="G40" s="1"/>
      <c r="H40" s="1"/>
      <c r="I40" s="1"/>
      <c r="J40" s="1"/>
      <c r="K40" s="1"/>
      <c r="L40" s="1"/>
      <c r="M40" s="1"/>
      <c r="N40" s="1"/>
      <c r="O40" s="1"/>
      <c r="P40" s="1"/>
      <c r="Q40" s="1"/>
    </row>
    <row r="41" spans="1:17" x14ac:dyDescent="0.2">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I32:M32"/>
    <mergeCell ref="I33:M33"/>
    <mergeCell ref="I34:M34"/>
    <mergeCell ref="I26:M26"/>
    <mergeCell ref="I27:M27"/>
    <mergeCell ref="I28:M28"/>
    <mergeCell ref="I29:M29"/>
    <mergeCell ref="I30:M30"/>
    <mergeCell ref="I31:M31"/>
    <mergeCell ref="C21:D21"/>
    <mergeCell ref="F21:M21"/>
    <mergeCell ref="C22:D22"/>
    <mergeCell ref="F22:M22"/>
    <mergeCell ref="I24:M24"/>
    <mergeCell ref="I25:M25"/>
    <mergeCell ref="E4:E5"/>
    <mergeCell ref="F4:M5"/>
    <mergeCell ref="F6:M6"/>
    <mergeCell ref="I8:K8"/>
    <mergeCell ref="C18:M18"/>
    <mergeCell ref="C20:D20"/>
    <mergeCell ref="F20:M20"/>
  </mergeCells>
  <conditionalFormatting sqref="M8">
    <cfRule type="cellIs" dxfId="5" priority="1" operator="between">
      <formula>0.75</formula>
      <formula>1</formula>
    </cfRule>
    <cfRule type="cellIs" dxfId="4" priority="2" operator="between">
      <formula>0.5</formula>
      <formula>0.75</formula>
    </cfRule>
    <cfRule type="cellIs" dxfId="3" priority="3" operator="between">
      <formula>0</formula>
      <formula>0.49</formula>
    </cfRule>
    <cfRule type="cellIs" priority="4" operator="between">
      <formula>0.76</formula>
      <formula>1</formula>
    </cfRule>
    <cfRule type="cellIs" dxfId="2" priority="5" operator="between">
      <formula>0.51</formula>
      <formula>0.75</formula>
    </cfRule>
    <cfRule type="cellIs" dxfId="1" priority="6" operator="between">
      <formula>0.26</formula>
      <formula>0.5</formula>
    </cfRule>
    <cfRule type="cellIs" dxfId="0" priority="7" operator="between">
      <formula>0</formula>
      <formula>0.25</formula>
    </cfRule>
  </conditionalFormatting>
  <dataValidations count="3">
    <dataValidation type="list" allowBlank="1" showInputMessage="1" showErrorMessage="1" sqref="E21:E22" xr:uid="{06A6360C-1877-F74A-9088-CB715DB3C8D8}">
      <formula1>"Si, No"</formula1>
    </dataValidation>
    <dataValidation allowBlank="1" showInputMessage="1" showErrorMessage="1" prompt="Celda formulada, información proveniente de la pestaña de deficiencias." sqref="E24" xr:uid="{273CCCAB-922A-1B43-98F4-AF1F3578138C}"/>
    <dataValidation type="list" allowBlank="1" showInputMessage="1" showErrorMessage="1" sqref="E20" xr:uid="{824170B0-9670-7C46-B10F-B3F85A247885}">
      <formula1>"Si,En proceso,No"</formula1>
    </dataValidation>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Conclusión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Eliana Mejia</dc:creator>
  <cp:lastModifiedBy>Eliana Mejia</cp:lastModifiedBy>
  <dcterms:created xsi:type="dcterms:W3CDTF">2024-02-01T03:04:28Z</dcterms:created>
  <dcterms:modified xsi:type="dcterms:W3CDTF">2024-02-01T03:08:42Z</dcterms:modified>
</cp:coreProperties>
</file>